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478701A0-51BC-476E-9FD0-46FF0A92A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M13" i="3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L13" i="3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</calcChain>
</file>

<file path=xl/sharedStrings.xml><?xml version="1.0" encoding="utf-8"?>
<sst xmlns="http://schemas.openxmlformats.org/spreadsheetml/2006/main" count="62" uniqueCount="50">
  <si>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</si>
  <si>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</si>
  <si>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</si>
  <si>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</si>
  <si>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</si>
  <si>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</si>
  <si>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</si>
  <si>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</si>
  <si>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</si>
  <si>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</si>
  <si>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</si>
  <si>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</si>
  <si>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</si>
  <si>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</si>
  <si>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</si>
  <si>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</si>
  <si>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</si>
  <si>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</si>
  <si>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</si>
  <si>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</si>
  <si>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</si>
  <si>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</si>
  <si>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</si>
  <si>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</si>
  <si>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</si>
  <si>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</si>
  <si>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</si>
  <si>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</si>
  <si>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</si>
  <si>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</si>
  <si>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</si>
  <si>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</si>
  <si>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</si>
  <si>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</si>
  <si>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</si>
  <si>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</si>
  <si>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087E</t>
    <phoneticPr fontId="6"/>
  </si>
  <si>
    <t>ONE MISSION</t>
    <phoneticPr fontId="6"/>
  </si>
  <si>
    <t>NO SERVICE</t>
    <phoneticPr fontId="6"/>
  </si>
  <si>
    <t>ONE MODERN</t>
    <phoneticPr fontId="6"/>
  </si>
  <si>
    <t>080E</t>
    <phoneticPr fontId="6"/>
  </si>
  <si>
    <t>ONE MAESTRO</t>
    <phoneticPr fontId="6"/>
  </si>
  <si>
    <t>086E</t>
    <phoneticPr fontId="6"/>
  </si>
  <si>
    <t>NAVIOS CYAN</t>
    <phoneticPr fontId="6"/>
  </si>
  <si>
    <t>001E</t>
    <phoneticPr fontId="6"/>
  </si>
  <si>
    <t>ONE MATRIX</t>
    <phoneticPr fontId="6"/>
  </si>
  <si>
    <t>185E</t>
    <phoneticPr fontId="6"/>
  </si>
  <si>
    <t>ONE REASSURANCE</t>
    <phoneticPr fontId="6"/>
  </si>
  <si>
    <t>255E</t>
    <phoneticPr fontId="6"/>
  </si>
  <si>
    <t>088E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</si>
</sst>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8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0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49" fontId="37" fillId="6" borderId="30" xfId="1" applyNumberFormat="1" applyFont="1" applyFill="1" applyBorder="1" applyAlignment="1">
      <alignment horizontal="center" vertical="center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49" fontId="37" fillId="6" borderId="29" xfId="1" applyNumberFormat="1" applyFont="1" applyFill="1" applyBorder="1" applyAlignment="1">
      <alignment horizontal="center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49" fontId="37" fillId="6" borderId="31" xfId="1" applyNumberFormat="1" applyFont="1" applyFill="1" applyBorder="1" applyAlignment="1">
      <alignment horizontal="center"/>
    </xf>
    <xf numFmtId="0" fontId="37" fillId="5" borderId="28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8" xfId="1" applyFont="1" applyFill="1" applyBorder="1" applyAlignment="1" applyProtection="1">
      <alignment horizontal="center" vertical="center"/>
      <protection locked="0"/>
    </xf>
    <xf numFmtId="0" fontId="37" fillId="5" borderId="31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0" fontId="19" fillId="4" borderId="15" xfId="1" applyFont="1" applyFill="1" applyBorder="1" applyAlignment="1" applyProtection="1">
      <alignment horizontal="left" vertical="center"/>
      <protection locked="0"/>
    </xf>
    <xf numFmtId="0" fontId="19" fillId="4" borderId="15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5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8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6" xfId="1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0" fontId="19" fillId="4" borderId="47" xfId="1" applyFont="1" applyFill="1" applyBorder="1" applyAlignment="1" applyProtection="1">
      <alignment horizontal="left" vertical="center"/>
      <protection locked="0"/>
    </xf>
    <xf numFmtId="0" fontId="19" fillId="4" borderId="47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8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50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1" xfId="1" applyNumberFormat="1" applyFont="1" applyFill="1" applyBorder="1" applyAlignment="1" applyProtection="1">
      <alignment horizontal="center" vertical="center"/>
      <protection locked="0"/>
    </xf>
    <xf numFmtId="165" fontId="19" fillId="4" borderId="48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165" fontId="19" fillId="4" borderId="4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6" xfId="1" applyFont="1" applyFill="1" applyBorder="1" applyAlignment="1">
      <alignment horizontal="center" vertical="center" wrapText="1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49" fontId="37" fillId="6" borderId="26" xfId="1" applyNumberFormat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0" fontId="37" fillId="6" borderId="23" xfId="1" applyFont="1" applyFill="1" applyBorder="1" applyAlignment="1">
      <alignment horizontal="center" vertical="center"/>
    </xf>
    <xf numFmtId="0" fontId="37" fillId="6" borderId="22" xfId="1" applyFont="1" applyFill="1" applyBorder="1" applyAlignment="1">
      <alignment horizontal="center" vertical="center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37" fillId="7" borderId="24" xfId="38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37" fillId="5" borderId="21" xfId="1" applyFont="1" applyFill="1" applyBorder="1" applyAlignment="1" applyProtection="1">
      <alignment horizontal="center" vertical="center"/>
      <protection locked="0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7" borderId="21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6" borderId="39" xfId="1" applyFont="1" applyFill="1" applyBorder="1" applyAlignment="1" applyProtection="1">
      <alignment horizontal="center" vertical="center" wrapText="1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7" borderId="40" xfId="38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 wrapText="1"/>
      <protection locked="0"/>
    </xf>
    <xf numFmtId="0" fontId="37" fillId="6" borderId="24" xfId="1" applyFont="1" applyFill="1" applyBorder="1" applyAlignment="1" applyProtection="1">
      <alignment horizontal="center" vertical="center" wrapText="1"/>
      <protection locked="0"/>
    </xf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19" fillId="8" borderId="52" xfId="0" applyFont="1" applyFill="1" applyBorder="1" applyAlignment="1">
      <alignment horizontal="center" vertical="center"/>
    </xf>
    <xf numFmtId="0" fontId="19" fillId="8" borderId="53" xfId="0" applyFont="1" applyFill="1" applyBorder="1" applyAlignment="1">
      <alignment horizontal="center" vertical="center"/>
    </xf>
    <xf numFmtId="0" fontId="19" fillId="8" borderId="53" xfId="0" applyFont="1" applyFill="1" applyBorder="1" applyAlignment="1">
      <alignment vertical="center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C1" sqref="C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79"/>
      <c r="E1" s="8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1" t="s">
        <v>10</v>
      </c>
      <c r="C2" s="80"/>
      <c r="D2" s="80"/>
      <c r="E2" s="80"/>
      <c r="F2" s="80"/>
      <c r="G2" s="80"/>
      <c r="H2" s="80"/>
      <c r="I2" s="80"/>
      <c r="J2" s="80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80"/>
      <c r="C3" s="80"/>
      <c r="D3" s="80"/>
      <c r="E3" s="80"/>
      <c r="F3" s="80"/>
      <c r="G3" s="80"/>
      <c r="H3" s="80"/>
      <c r="I3" s="80"/>
      <c r="J3" s="80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46150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2"/>
      <c r="N4" s="80"/>
      <c r="O4" s="80"/>
      <c r="P4" s="80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0"/>
      <c r="D8" s="83" t="s">
        <v>11</v>
      </c>
      <c r="E8" s="86" t="s">
        <v>12</v>
      </c>
      <c r="F8" s="89" t="s">
        <v>13</v>
      </c>
      <c r="G8" s="92" t="s">
        <v>14</v>
      </c>
      <c r="H8" s="93"/>
      <c r="I8" s="98" t="s">
        <v>15</v>
      </c>
      <c r="J8" s="98"/>
      <c r="K8" s="99"/>
      <c r="L8" s="41" t="s">
        <v>16</v>
      </c>
      <c r="M8" s="100" t="s">
        <v>16</v>
      </c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/>
      <c r="Z8" s="1"/>
      <c r="AA8" s="1"/>
    </row>
    <row r="9" spans="1:27" ht="21.75" customHeight="1">
      <c r="A9" s="1"/>
      <c r="B9" s="18"/>
      <c r="C9" s="42"/>
      <c r="D9" s="84"/>
      <c r="E9" s="87"/>
      <c r="F9" s="90"/>
      <c r="G9" s="103" t="s">
        <v>17</v>
      </c>
      <c r="H9" s="104"/>
      <c r="I9" s="49" t="s">
        <v>18</v>
      </c>
      <c r="J9" s="43" t="s">
        <v>19</v>
      </c>
      <c r="K9" s="44" t="s">
        <v>17</v>
      </c>
      <c r="L9" s="109" t="s">
        <v>20</v>
      </c>
      <c r="M9" s="48" t="s">
        <v>21</v>
      </c>
      <c r="N9" s="96" t="s">
        <v>22</v>
      </c>
      <c r="O9" s="94" t="s">
        <v>23</v>
      </c>
      <c r="P9" s="96" t="s">
        <v>24</v>
      </c>
      <c r="Q9" s="94" t="s">
        <v>25</v>
      </c>
      <c r="R9" s="96" t="s">
        <v>26</v>
      </c>
      <c r="S9" s="94" t="s">
        <v>27</v>
      </c>
      <c r="T9" s="96" t="s">
        <v>28</v>
      </c>
      <c r="U9" s="94" t="s">
        <v>29</v>
      </c>
      <c r="V9" s="96" t="s">
        <v>30</v>
      </c>
      <c r="W9" s="94" t="s">
        <v>31</v>
      </c>
      <c r="X9" s="96" t="s">
        <v>32</v>
      </c>
      <c r="Y9" s="107" t="s">
        <v>33</v>
      </c>
      <c r="Z9" s="1"/>
      <c r="AA9" s="1"/>
    </row>
    <row r="10" spans="1:27" ht="21.75" customHeight="1" thickBot="1">
      <c r="A10" s="1"/>
      <c r="B10" s="19"/>
      <c r="C10" s="45" t="s">
        <v>2</v>
      </c>
      <c r="D10" s="85"/>
      <c r="E10" s="88"/>
      <c r="F10" s="91"/>
      <c r="G10" s="105"/>
      <c r="H10" s="106"/>
      <c r="I10" s="50" t="s">
        <v>17</v>
      </c>
      <c r="J10" s="46" t="s">
        <v>19</v>
      </c>
      <c r="K10" s="47" t="s">
        <v>17</v>
      </c>
      <c r="L10" s="110"/>
      <c r="M10" s="51" t="s">
        <v>34</v>
      </c>
      <c r="N10" s="97"/>
      <c r="O10" s="95"/>
      <c r="P10" s="97"/>
      <c r="Q10" s="95"/>
      <c r="R10" s="97"/>
      <c r="S10" s="95"/>
      <c r="T10" s="97"/>
      <c r="U10" s="95"/>
      <c r="V10" s="97"/>
      <c r="W10" s="95"/>
      <c r="X10" s="97"/>
      <c r="Y10" s="108"/>
      <c r="Z10" s="1"/>
      <c r="AA10" s="1"/>
    </row>
    <row r="11" spans="1:27" ht="27" customHeight="1" thickTop="1">
      <c r="A11" s="20"/>
      <c r="B11" s="34"/>
      <c r="C11" s="38">
        <v>19</v>
      </c>
      <c r="D11" s="111" t="s">
        <v>38</v>
      </c>
      <c r="E11" s="112"/>
      <c r="F11" s="112"/>
      <c r="G11" s="112"/>
      <c r="H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"/>
      <c r="AA11" s="1"/>
    </row>
    <row r="12" spans="1:27" ht="27" customHeight="1">
      <c r="A12" s="20"/>
      <c r="B12" s="35"/>
      <c r="C12" s="38">
        <v>20</v>
      </c>
      <c r="D12" s="53" t="s">
        <v>37</v>
      </c>
      <c r="E12" s="52" t="s">
        <v>36</v>
      </c>
      <c r="F12" s="64" t="s">
        <v>35</v>
      </c>
      <c r="G12" s="60">
        <v>46158</v>
      </c>
      <c r="H12" s="65">
        <v>46159</v>
      </c>
      <c r="I12" s="61">
        <f t="shared" ref="I12:I18" si="0">G12-9</f>
        <v>46149</v>
      </c>
      <c r="J12" s="62">
        <f t="shared" ref="J12:J18" si="1">G12-5</f>
        <v>46153</v>
      </c>
      <c r="K12" s="63">
        <f t="shared" ref="K12:K18" si="2">G12-4</f>
        <v>46154</v>
      </c>
      <c r="L12" s="54">
        <f>G12+18</f>
        <v>46176</v>
      </c>
      <c r="M12" s="55">
        <f t="shared" ref="M12:M18" si="3">L12+5</f>
        <v>46181</v>
      </c>
      <c r="N12" s="54">
        <f t="shared" ref="N12:N18" si="4">M12+4</f>
        <v>46185</v>
      </c>
      <c r="O12" s="57">
        <f t="shared" ref="O12:P18" si="5">N12+1</f>
        <v>46186</v>
      </c>
      <c r="P12" s="54">
        <f t="shared" si="5"/>
        <v>46187</v>
      </c>
      <c r="Q12" s="56">
        <f t="shared" ref="Q12:Q18" si="6">P12+2</f>
        <v>46189</v>
      </c>
      <c r="R12" s="54">
        <f t="shared" ref="R12:T18" si="7">Q12+1</f>
        <v>46190</v>
      </c>
      <c r="S12" s="56">
        <f t="shared" si="7"/>
        <v>46191</v>
      </c>
      <c r="T12" s="54">
        <f t="shared" si="7"/>
        <v>46192</v>
      </c>
      <c r="U12" s="56">
        <f t="shared" ref="U12:U18" si="8">T12+2</f>
        <v>46194</v>
      </c>
      <c r="V12" s="54">
        <f t="shared" ref="V12:V18" si="9">U12+1</f>
        <v>46195</v>
      </c>
      <c r="W12" s="56">
        <f t="shared" ref="W12:W18" si="10">V12+2</f>
        <v>46197</v>
      </c>
      <c r="X12" s="54">
        <f t="shared" ref="X12:X18" si="11">W12+1</f>
        <v>46198</v>
      </c>
      <c r="Y12" s="57">
        <f t="shared" ref="Y12:Y18" si="12">X12+4</f>
        <v>46202</v>
      </c>
      <c r="Z12" s="1"/>
      <c r="AA12" s="1"/>
    </row>
    <row r="13" spans="1:27" ht="27" customHeight="1">
      <c r="A13" s="20"/>
      <c r="B13" s="35"/>
      <c r="C13" s="38">
        <v>21</v>
      </c>
      <c r="D13" s="58" t="s">
        <v>39</v>
      </c>
      <c r="E13" s="59" t="s">
        <v>40</v>
      </c>
      <c r="F13" s="64" t="s">
        <v>35</v>
      </c>
      <c r="G13" s="60">
        <v>46165</v>
      </c>
      <c r="H13" s="65">
        <v>46166</v>
      </c>
      <c r="I13" s="61">
        <f t="shared" si="0"/>
        <v>46156</v>
      </c>
      <c r="J13" s="62">
        <f t="shared" si="1"/>
        <v>46160</v>
      </c>
      <c r="K13" s="63">
        <f t="shared" si="2"/>
        <v>46161</v>
      </c>
      <c r="L13" s="54">
        <f>G13+18</f>
        <v>46183</v>
      </c>
      <c r="M13" s="55">
        <f t="shared" si="3"/>
        <v>46188</v>
      </c>
      <c r="N13" s="54">
        <f t="shared" si="4"/>
        <v>46192</v>
      </c>
      <c r="O13" s="57">
        <f t="shared" si="5"/>
        <v>46193</v>
      </c>
      <c r="P13" s="54">
        <f t="shared" si="5"/>
        <v>46194</v>
      </c>
      <c r="Q13" s="56">
        <f t="shared" si="6"/>
        <v>46196</v>
      </c>
      <c r="R13" s="54">
        <f t="shared" si="7"/>
        <v>46197</v>
      </c>
      <c r="S13" s="56">
        <f t="shared" si="7"/>
        <v>46198</v>
      </c>
      <c r="T13" s="54">
        <f t="shared" si="7"/>
        <v>46199</v>
      </c>
      <c r="U13" s="56">
        <f t="shared" si="8"/>
        <v>46201</v>
      </c>
      <c r="V13" s="54">
        <f t="shared" si="9"/>
        <v>46202</v>
      </c>
      <c r="W13" s="56">
        <f t="shared" si="10"/>
        <v>46204</v>
      </c>
      <c r="X13" s="54">
        <f t="shared" si="11"/>
        <v>46205</v>
      </c>
      <c r="Y13" s="57">
        <f t="shared" si="12"/>
        <v>46209</v>
      </c>
      <c r="Z13" s="1"/>
      <c r="AA13" s="1"/>
    </row>
    <row r="14" spans="1:27" s="66" customFormat="1" ht="27" customHeight="1">
      <c r="A14" s="20"/>
      <c r="B14" s="35"/>
      <c r="C14" s="38">
        <v>22</v>
      </c>
      <c r="D14" s="53" t="s">
        <v>43</v>
      </c>
      <c r="E14" s="52" t="s">
        <v>44</v>
      </c>
      <c r="F14" s="64" t="s">
        <v>35</v>
      </c>
      <c r="G14" s="60">
        <v>46172</v>
      </c>
      <c r="H14" s="65">
        <v>46173</v>
      </c>
      <c r="I14" s="61">
        <f t="shared" si="0"/>
        <v>46163</v>
      </c>
      <c r="J14" s="62">
        <f t="shared" si="1"/>
        <v>46167</v>
      </c>
      <c r="K14" s="63">
        <f t="shared" si="2"/>
        <v>46168</v>
      </c>
      <c r="L14" s="54">
        <f t="shared" ref="L14:L17" si="13">G14+19</f>
        <v>46191</v>
      </c>
      <c r="M14" s="55">
        <f t="shared" si="3"/>
        <v>46196</v>
      </c>
      <c r="N14" s="54">
        <f t="shared" si="4"/>
        <v>46200</v>
      </c>
      <c r="O14" s="57">
        <f t="shared" si="5"/>
        <v>46201</v>
      </c>
      <c r="P14" s="54">
        <f t="shared" si="5"/>
        <v>46202</v>
      </c>
      <c r="Q14" s="56">
        <f t="shared" si="6"/>
        <v>46204</v>
      </c>
      <c r="R14" s="54">
        <f t="shared" si="7"/>
        <v>46205</v>
      </c>
      <c r="S14" s="56">
        <f t="shared" si="7"/>
        <v>46206</v>
      </c>
      <c r="T14" s="54">
        <f t="shared" si="7"/>
        <v>46207</v>
      </c>
      <c r="U14" s="56">
        <f t="shared" si="8"/>
        <v>46209</v>
      </c>
      <c r="V14" s="54">
        <f t="shared" si="9"/>
        <v>46210</v>
      </c>
      <c r="W14" s="56">
        <f t="shared" si="10"/>
        <v>46212</v>
      </c>
      <c r="X14" s="54">
        <f t="shared" si="11"/>
        <v>46213</v>
      </c>
      <c r="Y14" s="57">
        <f t="shared" si="12"/>
        <v>46217</v>
      </c>
      <c r="Z14" s="1"/>
      <c r="AA14" s="1"/>
    </row>
    <row r="15" spans="1:27" ht="27" customHeight="1">
      <c r="A15" s="20"/>
      <c r="B15" s="35"/>
      <c r="C15" s="38">
        <v>23</v>
      </c>
      <c r="D15" s="53" t="s">
        <v>41</v>
      </c>
      <c r="E15" s="52" t="s">
        <v>42</v>
      </c>
      <c r="F15" s="64" t="s">
        <v>35</v>
      </c>
      <c r="G15" s="60">
        <v>46179</v>
      </c>
      <c r="H15" s="65">
        <v>46180</v>
      </c>
      <c r="I15" s="61">
        <f t="shared" si="0"/>
        <v>46170</v>
      </c>
      <c r="J15" s="62">
        <f t="shared" si="1"/>
        <v>46174</v>
      </c>
      <c r="K15" s="63">
        <f t="shared" si="2"/>
        <v>46175</v>
      </c>
      <c r="L15" s="54">
        <f t="shared" si="13"/>
        <v>46198</v>
      </c>
      <c r="M15" s="55">
        <f t="shared" si="3"/>
        <v>46203</v>
      </c>
      <c r="N15" s="54">
        <f t="shared" si="4"/>
        <v>46207</v>
      </c>
      <c r="O15" s="57">
        <f t="shared" si="5"/>
        <v>46208</v>
      </c>
      <c r="P15" s="54">
        <f t="shared" si="5"/>
        <v>46209</v>
      </c>
      <c r="Q15" s="56">
        <f t="shared" si="6"/>
        <v>46211</v>
      </c>
      <c r="R15" s="54">
        <f t="shared" si="7"/>
        <v>46212</v>
      </c>
      <c r="S15" s="56">
        <f t="shared" si="7"/>
        <v>46213</v>
      </c>
      <c r="T15" s="54">
        <f t="shared" si="7"/>
        <v>46214</v>
      </c>
      <c r="U15" s="56">
        <f t="shared" si="8"/>
        <v>46216</v>
      </c>
      <c r="V15" s="54">
        <f t="shared" si="9"/>
        <v>46217</v>
      </c>
      <c r="W15" s="56">
        <f t="shared" si="10"/>
        <v>46219</v>
      </c>
      <c r="X15" s="54">
        <f t="shared" si="11"/>
        <v>46220</v>
      </c>
      <c r="Y15" s="57">
        <f t="shared" si="12"/>
        <v>46224</v>
      </c>
      <c r="Z15" s="1"/>
      <c r="AA15" s="23"/>
    </row>
    <row r="16" spans="1:27" ht="27" customHeight="1">
      <c r="A16" s="20"/>
      <c r="B16" s="35"/>
      <c r="C16" s="38">
        <v>24</v>
      </c>
      <c r="D16" s="53" t="s">
        <v>45</v>
      </c>
      <c r="E16" s="52" t="s">
        <v>46</v>
      </c>
      <c r="F16" s="64" t="s">
        <v>35</v>
      </c>
      <c r="G16" s="60">
        <v>46186</v>
      </c>
      <c r="H16" s="65">
        <v>46187</v>
      </c>
      <c r="I16" s="61">
        <f t="shared" si="0"/>
        <v>46177</v>
      </c>
      <c r="J16" s="62">
        <f t="shared" si="1"/>
        <v>46181</v>
      </c>
      <c r="K16" s="63">
        <f t="shared" si="2"/>
        <v>46182</v>
      </c>
      <c r="L16" s="54">
        <f t="shared" si="13"/>
        <v>46205</v>
      </c>
      <c r="M16" s="55">
        <f t="shared" si="3"/>
        <v>46210</v>
      </c>
      <c r="N16" s="54">
        <f t="shared" si="4"/>
        <v>46214</v>
      </c>
      <c r="O16" s="57">
        <f t="shared" si="5"/>
        <v>46215</v>
      </c>
      <c r="P16" s="54">
        <f t="shared" si="5"/>
        <v>46216</v>
      </c>
      <c r="Q16" s="56">
        <f t="shared" si="6"/>
        <v>46218</v>
      </c>
      <c r="R16" s="54">
        <f t="shared" si="7"/>
        <v>46219</v>
      </c>
      <c r="S16" s="56">
        <f t="shared" si="7"/>
        <v>46220</v>
      </c>
      <c r="T16" s="54">
        <f t="shared" si="7"/>
        <v>46221</v>
      </c>
      <c r="U16" s="56">
        <f t="shared" si="8"/>
        <v>46223</v>
      </c>
      <c r="V16" s="54">
        <f t="shared" si="9"/>
        <v>46224</v>
      </c>
      <c r="W16" s="56">
        <f t="shared" si="10"/>
        <v>46226</v>
      </c>
      <c r="X16" s="54">
        <f t="shared" si="11"/>
        <v>46227</v>
      </c>
      <c r="Y16" s="57">
        <f t="shared" si="12"/>
        <v>46231</v>
      </c>
      <c r="Z16" s="1"/>
      <c r="AA16" s="23"/>
    </row>
    <row r="17" spans="1:27" ht="27" customHeight="1">
      <c r="A17" s="20"/>
      <c r="B17" s="35"/>
      <c r="C17" s="38">
        <v>25</v>
      </c>
      <c r="D17" s="53" t="s">
        <v>47</v>
      </c>
      <c r="E17" s="52" t="s">
        <v>48</v>
      </c>
      <c r="F17" s="64" t="s">
        <v>35</v>
      </c>
      <c r="G17" s="60">
        <v>46193</v>
      </c>
      <c r="H17" s="65">
        <v>46194</v>
      </c>
      <c r="I17" s="61">
        <f t="shared" si="0"/>
        <v>46184</v>
      </c>
      <c r="J17" s="62">
        <f t="shared" si="1"/>
        <v>46188</v>
      </c>
      <c r="K17" s="63">
        <f t="shared" si="2"/>
        <v>46189</v>
      </c>
      <c r="L17" s="54">
        <f t="shared" si="13"/>
        <v>46212</v>
      </c>
      <c r="M17" s="55">
        <f t="shared" si="3"/>
        <v>46217</v>
      </c>
      <c r="N17" s="54">
        <f t="shared" si="4"/>
        <v>46221</v>
      </c>
      <c r="O17" s="57">
        <f t="shared" si="5"/>
        <v>46222</v>
      </c>
      <c r="P17" s="54">
        <f t="shared" si="5"/>
        <v>46223</v>
      </c>
      <c r="Q17" s="56">
        <f t="shared" si="6"/>
        <v>46225</v>
      </c>
      <c r="R17" s="54">
        <f t="shared" si="7"/>
        <v>46226</v>
      </c>
      <c r="S17" s="56">
        <f t="shared" si="7"/>
        <v>46227</v>
      </c>
      <c r="T17" s="54">
        <f t="shared" si="7"/>
        <v>46228</v>
      </c>
      <c r="U17" s="56">
        <f t="shared" si="8"/>
        <v>46230</v>
      </c>
      <c r="V17" s="54">
        <f t="shared" si="9"/>
        <v>46231</v>
      </c>
      <c r="W17" s="56">
        <f t="shared" si="10"/>
        <v>46233</v>
      </c>
      <c r="X17" s="54">
        <f t="shared" si="11"/>
        <v>46234</v>
      </c>
      <c r="Y17" s="57">
        <f t="shared" si="12"/>
        <v>46238</v>
      </c>
      <c r="Z17" s="1"/>
      <c r="AA17" s="1"/>
    </row>
    <row r="18" spans="1:27" ht="29.45" customHeight="1" thickBot="1">
      <c r="A18" s="20"/>
      <c r="B18" s="36"/>
      <c r="C18" s="39">
        <v>26</v>
      </c>
      <c r="D18" s="67" t="s">
        <v>37</v>
      </c>
      <c r="E18" s="68" t="s">
        <v>49</v>
      </c>
      <c r="F18" s="69" t="s">
        <v>35</v>
      </c>
      <c r="G18" s="70">
        <v>46200</v>
      </c>
      <c r="H18" s="71">
        <v>46201</v>
      </c>
      <c r="I18" s="77">
        <f t="shared" si="0"/>
        <v>46191</v>
      </c>
      <c r="J18" s="78">
        <f t="shared" si="1"/>
        <v>46195</v>
      </c>
      <c r="K18" s="72">
        <f t="shared" si="2"/>
        <v>46196</v>
      </c>
      <c r="L18" s="73">
        <f>G18+18</f>
        <v>46218</v>
      </c>
      <c r="M18" s="74">
        <f t="shared" si="3"/>
        <v>46223</v>
      </c>
      <c r="N18" s="73">
        <f t="shared" si="4"/>
        <v>46227</v>
      </c>
      <c r="O18" s="75">
        <f t="shared" si="5"/>
        <v>46228</v>
      </c>
      <c r="P18" s="73">
        <f t="shared" si="5"/>
        <v>46229</v>
      </c>
      <c r="Q18" s="76">
        <f t="shared" si="6"/>
        <v>46231</v>
      </c>
      <c r="R18" s="73">
        <f t="shared" si="7"/>
        <v>46232</v>
      </c>
      <c r="S18" s="76">
        <f t="shared" si="7"/>
        <v>46233</v>
      </c>
      <c r="T18" s="73">
        <f t="shared" si="7"/>
        <v>46234</v>
      </c>
      <c r="U18" s="76">
        <f t="shared" si="8"/>
        <v>46236</v>
      </c>
      <c r="V18" s="73">
        <f t="shared" si="9"/>
        <v>46237</v>
      </c>
      <c r="W18" s="76">
        <f t="shared" si="10"/>
        <v>46239</v>
      </c>
      <c r="X18" s="73">
        <f t="shared" si="11"/>
        <v>46240</v>
      </c>
      <c r="Y18" s="75">
        <f t="shared" si="12"/>
        <v>46244</v>
      </c>
      <c r="Z18" s="1"/>
      <c r="AA18" s="1"/>
    </row>
    <row r="19" spans="1:27" ht="21.75" customHeight="1">
      <c r="A19" s="1"/>
      <c r="B19" s="21"/>
      <c r="C19" s="21"/>
      <c r="D19" s="21"/>
      <c r="E19" s="22"/>
      <c r="F19" s="25"/>
      <c r="G19" s="26"/>
      <c r="H19" s="27"/>
      <c r="I19" s="37" t="s">
        <v>9</v>
      </c>
      <c r="J19" s="27"/>
      <c r="K19" s="27"/>
      <c r="L19" s="27"/>
      <c r="M19" s="27"/>
      <c r="N19" s="1"/>
      <c r="O19" s="1"/>
      <c r="P19" s="23"/>
      <c r="Q19" s="23"/>
      <c r="R19" s="23"/>
      <c r="S19" s="24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28" t="s">
        <v>3</v>
      </c>
      <c r="C20" s="28"/>
      <c r="D20" s="28"/>
      <c r="E20" s="3"/>
      <c r="F20" s="3"/>
      <c r="G20" s="28" t="s">
        <v>4</v>
      </c>
      <c r="H20" s="23"/>
      <c r="I20" s="2" t="s">
        <v>5</v>
      </c>
      <c r="J20" s="23"/>
      <c r="K20" s="23"/>
      <c r="L20" s="23"/>
      <c r="M20" s="23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6</v>
      </c>
      <c r="H21" s="23"/>
      <c r="I21" s="29"/>
      <c r="J21" s="23"/>
      <c r="K21" s="23"/>
      <c r="L21" s="23"/>
      <c r="M21" s="23"/>
      <c r="N21" s="1"/>
      <c r="O21" s="1"/>
      <c r="P21" s="23"/>
      <c r="Q21" s="23"/>
      <c r="R21" s="23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9"/>
      <c r="H22" s="23"/>
      <c r="I22" s="29"/>
      <c r="J22" s="23"/>
      <c r="K22" s="23"/>
      <c r="L22" s="23"/>
      <c r="M22" s="23"/>
      <c r="N22" s="23"/>
      <c r="O22" s="23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30"/>
      <c r="N24" s="30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31"/>
      <c r="T25" s="3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2" t="s">
        <v>7</v>
      </c>
      <c r="D27" s="2"/>
      <c r="E27" s="3"/>
      <c r="F27" s="3"/>
      <c r="G27" s="29"/>
      <c r="H27" s="23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1"/>
      <c r="N28" s="1"/>
      <c r="O28" s="1"/>
      <c r="P28" s="1"/>
      <c r="Q28" s="1"/>
      <c r="R28" s="23"/>
      <c r="S28" s="23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1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4">
    <mergeCell ref="D11:H11"/>
    <mergeCell ref="Q9:Q10"/>
    <mergeCell ref="L9:L10"/>
    <mergeCell ref="N9:N10"/>
    <mergeCell ref="V9:V10"/>
    <mergeCell ref="U9:U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2026-05-11T21:11:03Z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