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2997274E-A4F3-40E9-A926-BC0894FCE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H13" i="1"/>
  <c r="M12" i="1"/>
  <c r="L12" i="1"/>
  <c r="K12" i="1"/>
  <c r="J12" i="1"/>
  <c r="I12" i="1"/>
  <c r="H12" i="1"/>
</calcChain>
</file>

<file path=xl/sharedStrings.xml><?xml version="1.0" encoding="utf-8"?>
<sst xmlns="http://schemas.openxmlformats.org/spreadsheetml/2006/main" count="49" uniqueCount="42">
  <si>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</si>
  <si>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</si>
  <si>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</si>
  <si>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</si>
  <si>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</si>
  <si>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</si>
  <si>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</si>
  <si>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</si>
  <si>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</si>
  <si>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</si>
  <si>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</si>
  <si>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</si>
  <si>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</si>
  <si>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</si>
  <si>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</si>
  <si>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</si>
  <si>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</si>
  <si>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</si>
  <si>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</si>
  <si>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</si>
  <si>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</si>
  <si>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</si>
  <si>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</si>
  <si>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</si>
  <si>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</si>
  <si>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</si>
  <si>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**OOCL</t>
  </si>
  <si>
    <t>NO SERVICE</t>
    <phoneticPr fontId="4"/>
  </si>
  <si>
    <t>ONE HONG KONG</t>
  </si>
  <si>
    <t>085E</t>
  </si>
  <si>
    <t>ONE HARBOUR</t>
    <phoneticPr fontId="4"/>
  </si>
  <si>
    <t>101E</t>
    <phoneticPr fontId="4"/>
  </si>
  <si>
    <t>NYK VENUS</t>
  </si>
  <si>
    <t>080E</t>
  </si>
  <si>
    <t>MOL CREATION</t>
  </si>
  <si>
    <t>096E</t>
  </si>
  <si>
    <t>ONE HENRY HUDSON</t>
  </si>
  <si>
    <t>094E</t>
  </si>
  <si>
    <t>ONE HANOI</t>
  </si>
  <si>
    <t>052E</t>
  </si>
  <si>
    <t>ONE ORPHEUS</t>
    <phoneticPr fontId="4"/>
  </si>
  <si>
    <t>074E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</si>
</sst>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4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3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0" fontId="25" fillId="6" borderId="26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29" xfId="1" applyFont="1" applyFill="1" applyBorder="1" applyAlignment="1" applyProtection="1">
      <alignment horizontal="left" vertical="center"/>
      <protection locked="0"/>
    </xf>
    <xf numFmtId="0" fontId="25" fillId="6" borderId="29" xfId="1" quotePrefix="1" applyFont="1" applyFill="1" applyBorder="1" applyAlignment="1" applyProtection="1">
      <alignment horizontal="center" vertical="center"/>
      <protection locked="0"/>
    </xf>
    <xf numFmtId="165" fontId="25" fillId="6" borderId="31" xfId="0" applyNumberFormat="1" applyFont="1" applyFill="1" applyBorder="1" applyAlignment="1" applyProtection="1">
      <alignment horizontal="right" vertical="center"/>
      <protection locked="0"/>
    </xf>
    <xf numFmtId="168" fontId="25" fillId="6" borderId="32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165" fontId="25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7" xfId="0" applyFont="1" applyFill="1" applyBorder="1" applyAlignment="1">
      <alignment horizontal="center" vertical="center" shrinkToFit="1"/>
    </xf>
    <xf numFmtId="165" fontId="25" fillId="6" borderId="38" xfId="1" applyNumberFormat="1" applyFont="1" applyFill="1" applyBorder="1" applyAlignment="1" applyProtection="1">
      <alignment horizontal="center" vertical="center"/>
      <protection locked="0"/>
    </xf>
    <xf numFmtId="0" fontId="25" fillId="6" borderId="39" xfId="1" applyFont="1" applyFill="1" applyBorder="1" applyAlignment="1" applyProtection="1">
      <alignment horizontal="left" vertical="center"/>
      <protection locked="0"/>
    </xf>
    <xf numFmtId="0" fontId="25" fillId="6" borderId="39" xfId="1" quotePrefix="1" applyFont="1" applyFill="1" applyBorder="1" applyAlignment="1" applyProtection="1">
      <alignment horizontal="center" vertical="center"/>
      <protection locked="0"/>
    </xf>
    <xf numFmtId="0" fontId="25" fillId="6" borderId="40" xfId="0" applyFont="1" applyFill="1" applyBorder="1" applyAlignment="1">
      <alignment horizontal="center" vertical="center" shrinkToFit="1"/>
    </xf>
    <xf numFmtId="165" fontId="25" fillId="6" borderId="27" xfId="0" applyNumberFormat="1" applyFont="1" applyFill="1" applyBorder="1" applyAlignment="1" applyProtection="1">
      <alignment horizontal="right" vertical="center"/>
      <protection locked="0"/>
    </xf>
    <xf numFmtId="168" fontId="25" fillId="6" borderId="41" xfId="0" applyNumberFormat="1" applyFont="1" applyFill="1" applyBorder="1" applyAlignment="1" applyProtection="1">
      <alignment horizontal="left" vertical="center"/>
      <protection locked="0"/>
    </xf>
    <xf numFmtId="0" fontId="25" fillId="6" borderId="43" xfId="0" applyFont="1" applyFill="1" applyBorder="1" applyAlignment="1">
      <alignment horizontal="center" vertical="center" wrapText="1"/>
    </xf>
    <xf numFmtId="0" fontId="25" fillId="6" borderId="44" xfId="0" applyFont="1" applyFill="1" applyBorder="1" applyAlignment="1">
      <alignment horizontal="center" vertical="center" wrapText="1"/>
    </xf>
    <xf numFmtId="165" fontId="25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2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9" xfId="1" quotePrefix="1" applyNumberFormat="1" applyFont="1" applyFill="1" applyBorder="1" applyAlignment="1" applyProtection="1">
      <alignment horizontal="center" vertical="center"/>
      <protection locked="0"/>
    </xf>
    <xf numFmtId="0" fontId="25" fillId="7" borderId="45" xfId="0" applyFont="1" applyFill="1" applyBorder="1" applyAlignment="1">
      <alignment vertical="center" shrinkToFit="1"/>
    </xf>
    <xf numFmtId="0" fontId="25" fillId="7" borderId="25" xfId="0" applyFont="1" applyFill="1" applyBorder="1" applyAlignment="1">
      <alignment vertical="center" shrinkToFit="1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0" fontId="25" fillId="7" borderId="26" xfId="0" applyFont="1" applyFill="1" applyBorder="1" applyAlignment="1">
      <alignment horizontal="center" vertical="center" shrinkToFit="1"/>
    </xf>
    <xf numFmtId="0" fontId="25" fillId="7" borderId="45" xfId="0" applyFont="1" applyFill="1" applyBorder="1" applyAlignment="1">
      <alignment horizontal="center" vertical="center" shrinkToFit="1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5"/>
      <c r="E1" s="8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7" t="s">
        <v>0</v>
      </c>
      <c r="C2" s="86"/>
      <c r="D2" s="86"/>
      <c r="E2" s="86"/>
      <c r="F2" s="86"/>
      <c r="G2" s="86"/>
      <c r="H2" s="86"/>
      <c r="I2" s="86"/>
      <c r="J2" s="86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6"/>
      <c r="C3" s="86"/>
      <c r="D3" s="86"/>
      <c r="E3" s="86"/>
      <c r="F3" s="86"/>
      <c r="G3" s="86"/>
      <c r="H3" s="86"/>
      <c r="I3" s="86"/>
      <c r="J3" s="86"/>
      <c r="K3" s="4"/>
      <c r="M3" s="81">
        <v>45789</v>
      </c>
      <c r="N3" s="82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8"/>
      <c r="N4" s="86"/>
      <c r="O4" s="86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9" t="s">
        <v>4</v>
      </c>
      <c r="E8" s="92" t="s">
        <v>5</v>
      </c>
      <c r="F8" s="93" t="s">
        <v>6</v>
      </c>
      <c r="G8" s="98" t="s">
        <v>7</v>
      </c>
      <c r="H8" s="97"/>
      <c r="I8" s="95" t="s">
        <v>8</v>
      </c>
      <c r="J8" s="96"/>
      <c r="K8" s="97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0"/>
      <c r="E9" s="90"/>
      <c r="F9" s="86"/>
      <c r="G9" s="99" t="s">
        <v>10</v>
      </c>
      <c r="H9" s="100"/>
      <c r="I9" s="103" t="s">
        <v>11</v>
      </c>
      <c r="J9" s="105" t="s">
        <v>12</v>
      </c>
      <c r="K9" s="106" t="s">
        <v>10</v>
      </c>
      <c r="L9" s="83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1"/>
      <c r="E10" s="91"/>
      <c r="F10" s="94"/>
      <c r="G10" s="101"/>
      <c r="H10" s="102"/>
      <c r="I10" s="104"/>
      <c r="J10" s="94"/>
      <c r="K10" s="107"/>
      <c r="L10" s="84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1"/>
      <c r="C11" s="59">
        <v>19</v>
      </c>
      <c r="D11" s="108" t="s">
        <v>27</v>
      </c>
      <c r="E11" s="109"/>
      <c r="F11" s="109"/>
      <c r="G11" s="109"/>
      <c r="H11" s="109"/>
      <c r="I11" s="79"/>
      <c r="J11" s="79"/>
      <c r="K11" s="79"/>
      <c r="L11" s="79"/>
      <c r="M11" s="80"/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2"/>
      <c r="C12" s="73">
        <v>20</v>
      </c>
      <c r="D12" s="67" t="s">
        <v>28</v>
      </c>
      <c r="E12" s="68" t="s">
        <v>29</v>
      </c>
      <c r="F12" s="69" t="s">
        <v>25</v>
      </c>
      <c r="G12" s="70">
        <v>45799</v>
      </c>
      <c r="H12" s="71">
        <f t="shared" ref="H12:H13" si="0">G12+1</f>
        <v>45800</v>
      </c>
      <c r="I12" s="64">
        <f t="shared" ref="I12:I18" si="1">G12-10</f>
        <v>45789</v>
      </c>
      <c r="J12" s="78">
        <f t="shared" ref="J12:J18" si="2">G12-7</f>
        <v>45792</v>
      </c>
      <c r="K12" s="75">
        <f t="shared" ref="K12:K18" si="3">G12-6</f>
        <v>45793</v>
      </c>
      <c r="L12" s="60">
        <f t="shared" ref="L12:L18" si="4">G12+19</f>
        <v>45818</v>
      </c>
      <c r="M12" s="60">
        <f t="shared" ref="M12:M18" si="5">G12+25</f>
        <v>45824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2"/>
      <c r="C13" s="73">
        <v>21</v>
      </c>
      <c r="D13" s="67" t="s">
        <v>30</v>
      </c>
      <c r="E13" s="68" t="s">
        <v>31</v>
      </c>
      <c r="F13" s="69" t="s">
        <v>25</v>
      </c>
      <c r="G13" s="70">
        <v>45806</v>
      </c>
      <c r="H13" s="71">
        <f t="shared" si="0"/>
        <v>45807</v>
      </c>
      <c r="I13" s="64">
        <f t="shared" si="1"/>
        <v>45796</v>
      </c>
      <c r="J13" s="78">
        <f t="shared" si="2"/>
        <v>45799</v>
      </c>
      <c r="K13" s="75">
        <f t="shared" si="3"/>
        <v>45800</v>
      </c>
      <c r="L13" s="60">
        <f t="shared" si="4"/>
        <v>45825</v>
      </c>
      <c r="M13" s="60">
        <f t="shared" si="5"/>
        <v>45831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2"/>
      <c r="C14" s="59">
        <v>22</v>
      </c>
      <c r="D14" s="54" t="s">
        <v>32</v>
      </c>
      <c r="E14" s="50" t="s">
        <v>33</v>
      </c>
      <c r="F14" s="53" t="s">
        <v>26</v>
      </c>
      <c r="G14" s="51">
        <v>45813</v>
      </c>
      <c r="H14" s="52">
        <v>45814</v>
      </c>
      <c r="I14" s="64">
        <f t="shared" si="1"/>
        <v>45803</v>
      </c>
      <c r="J14" s="78">
        <f t="shared" si="2"/>
        <v>45806</v>
      </c>
      <c r="K14" s="75">
        <f t="shared" si="3"/>
        <v>45807</v>
      </c>
      <c r="L14" s="60">
        <f t="shared" si="4"/>
        <v>45832</v>
      </c>
      <c r="M14" s="60">
        <f t="shared" si="5"/>
        <v>45838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2"/>
      <c r="C15" s="73">
        <v>23</v>
      </c>
      <c r="D15" s="67" t="s">
        <v>34</v>
      </c>
      <c r="E15" s="68" t="s">
        <v>35</v>
      </c>
      <c r="F15" s="69" t="s">
        <v>25</v>
      </c>
      <c r="G15" s="70">
        <v>45820</v>
      </c>
      <c r="H15" s="71">
        <v>45821</v>
      </c>
      <c r="I15" s="64">
        <f t="shared" si="1"/>
        <v>45810</v>
      </c>
      <c r="J15" s="78">
        <f t="shared" si="2"/>
        <v>45813</v>
      </c>
      <c r="K15" s="75">
        <f t="shared" si="3"/>
        <v>45814</v>
      </c>
      <c r="L15" s="60">
        <f t="shared" si="4"/>
        <v>45839</v>
      </c>
      <c r="M15" s="60">
        <f t="shared" si="5"/>
        <v>45845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2"/>
      <c r="C16" s="59">
        <v>24</v>
      </c>
      <c r="D16" s="67" t="s">
        <v>36</v>
      </c>
      <c r="E16" s="68" t="s">
        <v>37</v>
      </c>
      <c r="F16" s="69" t="s">
        <v>25</v>
      </c>
      <c r="G16" s="70">
        <v>45827</v>
      </c>
      <c r="H16" s="71">
        <v>45828</v>
      </c>
      <c r="I16" s="64">
        <f t="shared" si="1"/>
        <v>45817</v>
      </c>
      <c r="J16" s="78">
        <f t="shared" si="2"/>
        <v>45820</v>
      </c>
      <c r="K16" s="75">
        <f t="shared" si="3"/>
        <v>45821</v>
      </c>
      <c r="L16" s="60">
        <f t="shared" si="4"/>
        <v>45846</v>
      </c>
      <c r="M16" s="60">
        <f t="shared" si="5"/>
        <v>45852</v>
      </c>
      <c r="N16" s="27"/>
      <c r="O16" s="1"/>
      <c r="P16" s="1"/>
      <c r="Q16" s="1"/>
      <c r="R16" s="27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49"/>
      <c r="B17" s="62"/>
      <c r="C17" s="73">
        <v>25</v>
      </c>
      <c r="D17" s="67" t="s">
        <v>38</v>
      </c>
      <c r="E17" s="68" t="s">
        <v>39</v>
      </c>
      <c r="F17" s="69" t="s">
        <v>25</v>
      </c>
      <c r="G17" s="70">
        <v>45834</v>
      </c>
      <c r="H17" s="71">
        <v>45835</v>
      </c>
      <c r="I17" s="64">
        <f t="shared" si="1"/>
        <v>45824</v>
      </c>
      <c r="J17" s="78">
        <f t="shared" si="2"/>
        <v>45827</v>
      </c>
      <c r="K17" s="75">
        <f t="shared" si="3"/>
        <v>45828</v>
      </c>
      <c r="L17" s="60">
        <f t="shared" si="4"/>
        <v>45853</v>
      </c>
      <c r="M17" s="60">
        <f t="shared" si="5"/>
        <v>45859</v>
      </c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 thickBot="1">
      <c r="A18" s="49"/>
      <c r="B18" s="63"/>
      <c r="C18" s="72">
        <v>26</v>
      </c>
      <c r="D18" s="55" t="s">
        <v>40</v>
      </c>
      <c r="E18" s="56" t="s">
        <v>41</v>
      </c>
      <c r="F18" s="65" t="s">
        <v>25</v>
      </c>
      <c r="G18" s="57">
        <v>45841</v>
      </c>
      <c r="H18" s="58">
        <v>45842</v>
      </c>
      <c r="I18" s="76">
        <f t="shared" si="1"/>
        <v>45831</v>
      </c>
      <c r="J18" s="77">
        <f t="shared" si="2"/>
        <v>45834</v>
      </c>
      <c r="K18" s="74">
        <f t="shared" si="3"/>
        <v>45835</v>
      </c>
      <c r="L18" s="66">
        <f t="shared" si="4"/>
        <v>45860</v>
      </c>
      <c r="M18" s="66">
        <f t="shared" si="5"/>
        <v>45866</v>
      </c>
      <c r="N18" s="27"/>
      <c r="O18" s="1"/>
      <c r="P18" s="1"/>
      <c r="Q18" s="1"/>
      <c r="R18" s="2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/>
      <c r="C19" s="31"/>
      <c r="D19" s="29"/>
      <c r="E19" s="32"/>
      <c r="F19" s="33"/>
      <c r="G19" s="34"/>
      <c r="H19" s="35"/>
      <c r="I19" s="36" t="s">
        <v>17</v>
      </c>
      <c r="J19" s="37"/>
      <c r="K19" s="37"/>
      <c r="L19" s="37"/>
      <c r="M19" s="13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9"/>
      <c r="C20" s="29"/>
      <c r="D20" s="29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1" t="s">
        <v>18</v>
      </c>
      <c r="C21" s="41"/>
      <c r="D21" s="41"/>
      <c r="E21" s="3"/>
      <c r="F21" s="3"/>
      <c r="G21" s="41"/>
      <c r="H21" s="27"/>
      <c r="I21" s="42"/>
      <c r="J21" s="27"/>
      <c r="K21" s="27"/>
      <c r="L21" s="27"/>
      <c r="M21" s="27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3" t="s">
        <v>19</v>
      </c>
      <c r="D22" s="2"/>
      <c r="E22" s="3"/>
      <c r="F22" s="3"/>
      <c r="H22" s="43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20</v>
      </c>
      <c r="D23" s="2"/>
      <c r="E23" s="3"/>
      <c r="F23" s="3"/>
      <c r="H23" s="44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21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22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23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/>
      <c r="D27" s="2"/>
      <c r="E27" s="3"/>
      <c r="F27" s="3"/>
      <c r="G27" s="47"/>
      <c r="H27" s="27"/>
      <c r="I27" s="42"/>
      <c r="J27" s="27"/>
      <c r="K27" s="27"/>
      <c r="L27" s="27"/>
      <c r="M27" s="27"/>
      <c r="N27" s="27"/>
      <c r="O27" s="27"/>
      <c r="P27" s="27"/>
      <c r="Q27" s="27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8" t="s">
        <v>24</v>
      </c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D11:H11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2025-05-12T18:48:11Z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