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nie_szeto_transco\Desktop\"/>
    </mc:Choice>
  </mc:AlternateContent>
  <xr:revisionPtr revIDLastSave="0" documentId="13_ncr:1_{3CE22D7B-2E3F-46F0-B8EE-9460819A4310}" xr6:coauthVersionLast="47" xr6:coauthVersionMax="47" xr10:uidLastSave="{00000000-0000-0000-0000-000000000000}"/>
  <bookViews>
    <workbookView xWindow="780" yWindow="780" windowWidth="23760" windowHeight="13455" xr2:uid="{00000000-000D-0000-FFFF-FFFF00000000}"/>
  </bookViews>
  <sheets>
    <sheet name="MOJ,HKT,OSA,UKB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vJ5i1zJW7f7yoYo9b6fRz82Fn+9XP8olM387jT2TRzM="/>
    </ext>
  </extLst>
</workbook>
</file>

<file path=xl/calcChain.xml><?xml version="1.0" encoding="utf-8"?>
<calcChain xmlns="http://schemas.openxmlformats.org/spreadsheetml/2006/main">
  <c r="O19" i="1" l="1"/>
  <c r="Q19" i="1" s="1"/>
  <c r="O17" i="1"/>
  <c r="O29" i="1"/>
  <c r="Q29" i="1" s="1"/>
  <c r="L28" i="1"/>
  <c r="K28" i="1"/>
  <c r="O27" i="1"/>
  <c r="Q27" i="1" s="1"/>
  <c r="L26" i="1"/>
  <c r="K26" i="1"/>
  <c r="J26" i="1"/>
  <c r="O25" i="1"/>
  <c r="P25" i="1" s="1"/>
  <c r="L24" i="1"/>
  <c r="K24" i="1"/>
  <c r="J24" i="1"/>
  <c r="O23" i="1"/>
  <c r="Q23" i="1" s="1"/>
  <c r="L22" i="1"/>
  <c r="K22" i="1"/>
  <c r="J22" i="1"/>
  <c r="O21" i="1"/>
  <c r="Q21" i="1" s="1"/>
  <c r="L20" i="1"/>
  <c r="K20" i="1"/>
  <c r="J20" i="1"/>
  <c r="L18" i="1"/>
  <c r="K18" i="1"/>
  <c r="J18" i="1"/>
  <c r="P17" i="1"/>
  <c r="L16" i="1"/>
  <c r="K16" i="1"/>
  <c r="J16" i="1"/>
  <c r="O11" i="1"/>
  <c r="Q11" i="1" s="1"/>
  <c r="L11" i="1"/>
  <c r="K11" i="1"/>
  <c r="J11" i="1"/>
  <c r="P23" i="1" l="1"/>
  <c r="P11" i="1"/>
  <c r="Q17" i="1"/>
  <c r="P27" i="1"/>
  <c r="P21" i="1"/>
  <c r="P19" i="1"/>
  <c r="Q25" i="1"/>
  <c r="P29" i="1"/>
</calcChain>
</file>

<file path=xl/sharedStrings.xml><?xml version="1.0" encoding="utf-8"?>
<sst xmlns="http://schemas.openxmlformats.org/spreadsheetml/2006/main" count="111" uniqueCount="63">
  <si>
    <t>DIRECT LCL to Seattle (from Moji/Hakata/Osaka/Kobe)</t>
  </si>
  <si>
    <t>Schedule below are subject to change without prior notice.</t>
  </si>
  <si>
    <t>ETA may change due to the congestion at the port and rail terminals.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</si>
  <si>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</si>
  <si>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</si>
  <si>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</si>
  <si>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</si>
  <si>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</si>
  <si>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</si>
  <si>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</si>
  <si>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</si>
  <si>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</si>
  <si>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</si>
  <si>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</si>
  <si>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</si>
  <si>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</si>
  <si>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</si>
  <si>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</si>
  <si>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</si>
  <si>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</si>
  <si>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</si>
  <si>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</si>
  <si>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</si>
  <si>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>CFS CUT</t>
    <phoneticPr fontId="4"/>
  </si>
  <si>
    <t>ETA</t>
    <phoneticPr fontId="4"/>
  </si>
  <si>
    <t>TOKYO</t>
    <phoneticPr fontId="4"/>
  </si>
  <si>
    <t>HAKATA/
MOJI</t>
    <phoneticPr fontId="4"/>
  </si>
  <si>
    <t>OSAKA</t>
    <phoneticPr fontId="4"/>
  </si>
  <si>
    <t>KOBE</t>
    <phoneticPr fontId="4"/>
  </si>
  <si>
    <t>TACOMA</t>
    <phoneticPr fontId="6"/>
  </si>
  <si>
    <t>SEATTLE</t>
    <phoneticPr fontId="6"/>
  </si>
  <si>
    <t>PORTLAND</t>
    <phoneticPr fontId="6"/>
  </si>
  <si>
    <t>CHARLOTTE SCHULTE</t>
    <phoneticPr fontId="4"/>
  </si>
  <si>
    <t>YM MANDATE</t>
    <phoneticPr fontId="4"/>
  </si>
  <si>
    <t>YM MASCULINITY</t>
    <phoneticPr fontId="4"/>
  </si>
  <si>
    <t>611E</t>
    <phoneticPr fontId="4"/>
  </si>
  <si>
    <t>(1st)</t>
  </si>
  <si>
    <t>ONE REASSURANCE</t>
    <phoneticPr fontId="4"/>
  </si>
  <si>
    <t>255E</t>
    <phoneticPr fontId="4"/>
  </si>
  <si>
    <t>(2nd)</t>
  </si>
  <si>
    <t>YM MUTUALITY</t>
    <phoneticPr fontId="4"/>
  </si>
  <si>
    <t>113E</t>
    <phoneticPr fontId="4"/>
  </si>
  <si>
    <t>ONE MATRIX</t>
    <phoneticPr fontId="4"/>
  </si>
  <si>
    <t>185E</t>
    <phoneticPr fontId="4"/>
  </si>
  <si>
    <t>BRIGHTON</t>
    <phoneticPr fontId="4"/>
  </si>
  <si>
    <t>026E</t>
    <phoneticPr fontId="4"/>
  </si>
  <si>
    <t>ONE MISSION</t>
    <phoneticPr fontId="4"/>
  </si>
  <si>
    <t>088E</t>
    <phoneticPr fontId="4"/>
  </si>
  <si>
    <t>YM PLUM</t>
    <phoneticPr fontId="4"/>
  </si>
  <si>
    <t>195E</t>
    <phoneticPr fontId="4"/>
  </si>
  <si>
    <t>ONE MODERN</t>
    <phoneticPr fontId="4"/>
  </si>
  <si>
    <t>081E</t>
    <phoneticPr fontId="4"/>
  </si>
  <si>
    <t>CARL SCHULTE</t>
    <phoneticPr fontId="4"/>
  </si>
  <si>
    <t>015E</t>
    <phoneticPr fontId="4"/>
  </si>
  <si>
    <t>NAVIOS CYAN</t>
    <phoneticPr fontId="4"/>
  </si>
  <si>
    <t>002E</t>
    <phoneticPr fontId="4"/>
  </si>
  <si>
    <t>604E</t>
    <phoneticPr fontId="4"/>
  </si>
  <si>
    <t>ONE MAESTRO</t>
    <phoneticPr fontId="4"/>
  </si>
  <si>
    <t>087E</t>
    <phoneticPr fontId="4"/>
  </si>
  <si>
    <t>107E</t>
    <phoneticPr fontId="4"/>
  </si>
  <si>
    <t>256E</t>
    <phoneticPr fontId="4"/>
  </si>
  <si>
    <t>*07/15</t>
    <phoneticPr fontId="4"/>
  </si>
  <si>
    <t>613E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</si>
</sst>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32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u/>
      <sz val="11"/>
      <color theme="10"/>
      <name val="MS PGothic"/>
      <family val="2"/>
      <scheme val="minor"/>
    </font>
    <font>
      <b/>
      <sz val="10"/>
      <name val="游ゴシック"/>
      <family val="3"/>
      <charset val="128"/>
    </font>
    <font>
      <sz val="11"/>
      <color rgb="FF0070C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9"/>
      <name val="游ゴシック"/>
      <family val="3"/>
      <charset val="128"/>
    </font>
    <font>
      <b/>
      <sz val="11"/>
      <name val="游ゴシック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D8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4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9" fillId="0" borderId="1">
      <alignment vertical="center"/>
    </xf>
    <xf numFmtId="0" fontId="19" fillId="0" borderId="1"/>
    <xf numFmtId="0" fontId="26" fillId="0" borderId="0" applyNumberFormat="0" applyFill="0" applyBorder="0" applyAlignment="0" applyProtection="0"/>
  </cellStyleXfs>
  <cellXfs count="19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166" fontId="1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6" fillId="0" borderId="0" xfId="0" applyNumberFormat="1" applyFont="1"/>
    <xf numFmtId="14" fontId="18" fillId="0" borderId="0" xfId="0" applyNumberFormat="1" applyFont="1" applyAlignment="1">
      <alignment horizontal="left" vertical="center"/>
    </xf>
    <xf numFmtId="0" fontId="21" fillId="0" borderId="2" xfId="1" quotePrefix="1" applyFont="1" applyBorder="1" applyAlignment="1" applyProtection="1">
      <alignment horizontal="center" vertical="center"/>
      <protection locked="0"/>
    </xf>
    <xf numFmtId="49" fontId="21" fillId="0" borderId="3" xfId="1" applyNumberFormat="1" applyFont="1" applyBorder="1" applyAlignment="1" applyProtection="1">
      <alignment horizontal="center" vertical="center"/>
      <protection locked="0"/>
    </xf>
    <xf numFmtId="165" fontId="20" fillId="0" borderId="4" xfId="1" applyNumberFormat="1" applyFont="1" applyBorder="1" applyAlignment="1" applyProtection="1">
      <alignment horizontal="right" vertical="center"/>
      <protection locked="0"/>
    </xf>
    <xf numFmtId="165" fontId="21" fillId="0" borderId="6" xfId="1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right" vertical="center"/>
    </xf>
    <xf numFmtId="168" fontId="20" fillId="0" borderId="3" xfId="1" applyNumberFormat="1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/>
    </xf>
    <xf numFmtId="0" fontId="20" fillId="0" borderId="1" xfId="1" applyFont="1" applyAlignment="1" applyProtection="1">
      <alignment horizontal="center" vertical="center"/>
      <protection locked="0"/>
    </xf>
    <xf numFmtId="0" fontId="21" fillId="0" borderId="1" xfId="1" applyFont="1" applyAlignment="1" applyProtection="1">
      <alignment horizontal="left" vertical="center"/>
      <protection locked="0"/>
    </xf>
    <xf numFmtId="0" fontId="21" fillId="0" borderId="1" xfId="1" quotePrefix="1" applyFont="1" applyAlignment="1" applyProtection="1">
      <alignment horizontal="center" vertical="center"/>
      <protection locked="0"/>
    </xf>
    <xf numFmtId="49" fontId="21" fillId="0" borderId="1" xfId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right" vertical="center"/>
      <protection locked="0"/>
    </xf>
    <xf numFmtId="168" fontId="20" fillId="0" borderId="1" xfId="1" applyNumberFormat="1" applyFont="1" applyAlignment="1" applyProtection="1">
      <alignment horizontal="left" vertical="center"/>
      <protection locked="0"/>
    </xf>
    <xf numFmtId="165" fontId="21" fillId="0" borderId="1" xfId="1" quotePrefix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center" vertical="center"/>
      <protection locked="0"/>
    </xf>
    <xf numFmtId="165" fontId="21" fillId="0" borderId="1" xfId="1" applyNumberFormat="1" applyFont="1" applyAlignment="1" applyProtection="1">
      <alignment horizontal="center" vertical="center"/>
      <protection locked="0"/>
    </xf>
    <xf numFmtId="49" fontId="27" fillId="3" borderId="8" xfId="1" applyNumberFormat="1" applyFont="1" applyFill="1" applyBorder="1" applyAlignment="1">
      <alignment horizontal="center" vertical="center"/>
    </xf>
    <xf numFmtId="49" fontId="27" fillId="3" borderId="9" xfId="1" applyNumberFormat="1" applyFont="1" applyFill="1" applyBorder="1" applyAlignment="1">
      <alignment horizontal="center" vertical="center"/>
    </xf>
    <xf numFmtId="0" fontId="27" fillId="3" borderId="12" xfId="1" applyFont="1" applyFill="1" applyBorder="1" applyAlignment="1" applyProtection="1">
      <alignment horizontal="center" vertical="center"/>
      <protection locked="0"/>
    </xf>
    <xf numFmtId="0" fontId="27" fillId="5" borderId="15" xfId="1" applyFont="1" applyFill="1" applyBorder="1" applyAlignment="1" applyProtection="1">
      <alignment horizontal="center" vertical="center"/>
      <protection locked="0"/>
    </xf>
    <xf numFmtId="49" fontId="27" fillId="3" borderId="16" xfId="1" applyNumberFormat="1" applyFont="1" applyFill="1" applyBorder="1" applyAlignment="1">
      <alignment horizontal="center"/>
    </xf>
    <xf numFmtId="49" fontId="27" fillId="3" borderId="17" xfId="1" applyNumberFormat="1" applyFont="1" applyFill="1" applyBorder="1" applyAlignment="1">
      <alignment horizontal="center"/>
    </xf>
    <xf numFmtId="0" fontId="27" fillId="4" borderId="22" xfId="1" applyFont="1" applyFill="1" applyBorder="1" applyAlignment="1" applyProtection="1">
      <alignment horizontal="center" vertical="center"/>
      <protection locked="0"/>
    </xf>
    <xf numFmtId="0" fontId="27" fillId="4" borderId="23" xfId="1" applyFont="1" applyFill="1" applyBorder="1" applyAlignment="1" applyProtection="1">
      <alignment horizontal="center" vertical="center" wrapText="1"/>
      <protection locked="0"/>
    </xf>
    <xf numFmtId="0" fontId="27" fillId="4" borderId="24" xfId="1" applyFont="1" applyFill="1" applyBorder="1" applyAlignment="1" applyProtection="1">
      <alignment horizontal="center" vertical="center" wrapText="1"/>
      <protection locked="0"/>
    </xf>
    <xf numFmtId="49" fontId="27" fillId="3" borderId="26" xfId="1" applyNumberFormat="1" applyFont="1" applyFill="1" applyBorder="1" applyAlignment="1">
      <alignment horizontal="center"/>
    </xf>
    <xf numFmtId="49" fontId="27" fillId="3" borderId="27" xfId="1" applyNumberFormat="1" applyFont="1" applyFill="1" applyBorder="1" applyAlignment="1">
      <alignment horizontal="center"/>
    </xf>
    <xf numFmtId="0" fontId="27" fillId="4" borderId="27" xfId="1" applyFont="1" applyFill="1" applyBorder="1" applyAlignment="1" applyProtection="1">
      <alignment horizontal="center" vertical="center" wrapText="1"/>
      <protection locked="0"/>
    </xf>
    <xf numFmtId="0" fontId="27" fillId="4" borderId="28" xfId="1" applyFont="1" applyFill="1" applyBorder="1" applyAlignment="1" applyProtection="1">
      <alignment horizontal="center" vertical="center" wrapText="1"/>
      <protection locked="0"/>
    </xf>
    <xf numFmtId="0" fontId="27" fillId="4" borderId="32" xfId="1" applyFont="1" applyFill="1" applyBorder="1" applyAlignment="1" applyProtection="1">
      <alignment horizontal="center" vertical="center" wrapText="1"/>
      <protection locked="0"/>
    </xf>
    <xf numFmtId="165" fontId="21" fillId="0" borderId="34" xfId="1" quotePrefix="1" applyNumberFormat="1" applyFont="1" applyBorder="1" applyAlignment="1" applyProtection="1">
      <alignment horizontal="center" vertical="center"/>
      <protection locked="0"/>
    </xf>
    <xf numFmtId="165" fontId="21" fillId="0" borderId="35" xfId="1" quotePrefix="1" applyNumberFormat="1" applyFont="1" applyBorder="1" applyAlignment="1" applyProtection="1">
      <alignment horizontal="center" vertical="center"/>
      <protection locked="0"/>
    </xf>
    <xf numFmtId="165" fontId="21" fillId="0" borderId="5" xfId="1" quotePrefix="1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21" fillId="0" borderId="38" xfId="1" applyFont="1" applyBorder="1" applyAlignment="1" applyProtection="1">
      <alignment horizontal="center" vertical="center"/>
      <protection locked="0"/>
    </xf>
    <xf numFmtId="165" fontId="20" fillId="0" borderId="6" xfId="1" applyNumberFormat="1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>
      <alignment vertical="center"/>
    </xf>
    <xf numFmtId="0" fontId="13" fillId="2" borderId="37" xfId="0" applyFont="1" applyFill="1" applyBorder="1" applyAlignment="1">
      <alignment horizontal="right" vertical="center"/>
    </xf>
    <xf numFmtId="0" fontId="13" fillId="2" borderId="36" xfId="0" applyFont="1" applyFill="1" applyBorder="1" applyAlignment="1">
      <alignment horizontal="right" vertical="center"/>
    </xf>
    <xf numFmtId="0" fontId="20" fillId="0" borderId="40" xfId="1" applyFont="1" applyBorder="1" applyAlignment="1" applyProtection="1">
      <alignment horizontal="center" vertical="center"/>
      <protection locked="0"/>
    </xf>
    <xf numFmtId="0" fontId="21" fillId="0" borderId="40" xfId="1" quotePrefix="1" applyFont="1" applyBorder="1" applyAlignment="1" applyProtection="1">
      <alignment horizontal="center" vertical="center"/>
      <protection locked="0"/>
    </xf>
    <xf numFmtId="49" fontId="21" fillId="0" borderId="41" xfId="1" applyNumberFormat="1" applyFont="1" applyBorder="1" applyAlignment="1" applyProtection="1">
      <alignment horizontal="center" vertical="center"/>
      <protection locked="0"/>
    </xf>
    <xf numFmtId="165" fontId="20" fillId="0" borderId="7" xfId="1" applyNumberFormat="1" applyFont="1" applyBorder="1" applyAlignment="1" applyProtection="1">
      <alignment horizontal="right" vertical="center"/>
      <protection locked="0"/>
    </xf>
    <xf numFmtId="168" fontId="20" fillId="0" borderId="41" xfId="1" applyNumberFormat="1" applyFont="1" applyBorder="1" applyAlignment="1" applyProtection="1">
      <alignment horizontal="left" vertical="center"/>
      <protection locked="0"/>
    </xf>
    <xf numFmtId="165" fontId="21" fillId="0" borderId="42" xfId="1" quotePrefix="1" applyNumberFormat="1" applyFont="1" applyBorder="1" applyAlignment="1" applyProtection="1">
      <alignment horizontal="center" vertical="center"/>
      <protection locked="0"/>
    </xf>
    <xf numFmtId="165" fontId="21" fillId="0" borderId="43" xfId="1" quotePrefix="1" applyNumberFormat="1" applyFont="1" applyBorder="1" applyAlignment="1" applyProtection="1">
      <alignment horizontal="center" vertical="center"/>
      <protection locked="0"/>
    </xf>
    <xf numFmtId="165" fontId="21" fillId="0" borderId="44" xfId="1" quotePrefix="1" applyNumberFormat="1" applyFont="1" applyBorder="1" applyAlignment="1" applyProtection="1">
      <alignment horizontal="center" vertical="center"/>
      <protection locked="0"/>
    </xf>
    <xf numFmtId="165" fontId="20" fillId="0" borderId="45" xfId="1" applyNumberFormat="1" applyFont="1" applyBorder="1" applyAlignment="1" applyProtection="1">
      <alignment horizontal="center" vertical="center"/>
      <protection locked="0"/>
    </xf>
    <xf numFmtId="165" fontId="21" fillId="0" borderId="45" xfId="1" applyNumberFormat="1" applyFont="1" applyBorder="1" applyAlignment="1" applyProtection="1">
      <alignment horizontal="center" vertical="center"/>
      <protection locked="0"/>
    </xf>
    <xf numFmtId="0" fontId="0" fillId="0" borderId="0" xfId="0"/>
    <xf numFmtId="49" fontId="27" fillId="3" borderId="11" xfId="1" applyNumberFormat="1" applyFont="1" applyFill="1" applyBorder="1" applyAlignment="1">
      <alignment horizontal="center" vertical="center"/>
    </xf>
    <xf numFmtId="49" fontId="27" fillId="3" borderId="19" xfId="1" applyNumberFormat="1" applyFont="1" applyFill="1" applyBorder="1" applyAlignment="1">
      <alignment horizontal="center"/>
    </xf>
    <xf numFmtId="49" fontId="27" fillId="3" borderId="29" xfId="1" applyNumberFormat="1" applyFont="1" applyFill="1" applyBorder="1" applyAlignment="1">
      <alignment horizontal="center"/>
    </xf>
    <xf numFmtId="0" fontId="21" fillId="0" borderId="7" xfId="1" applyFont="1" applyBorder="1" applyAlignment="1" applyProtection="1">
      <alignment horizontal="center" vertical="center"/>
      <protection locked="0"/>
    </xf>
    <xf numFmtId="0" fontId="21" fillId="6" borderId="48" xfId="1" applyFont="1" applyFill="1" applyBorder="1">
      <alignment vertical="center"/>
    </xf>
    <xf numFmtId="0" fontId="28" fillId="0" borderId="1" xfId="1" applyFont="1">
      <alignment vertical="center"/>
    </xf>
    <xf numFmtId="0" fontId="21" fillId="0" borderId="1" xfId="1" applyFont="1" applyAlignment="1">
      <alignment horizontal="center" vertical="center"/>
    </xf>
    <xf numFmtId="0" fontId="21" fillId="0" borderId="0" xfId="0" applyFont="1" applyAlignment="1">
      <alignment vertical="center"/>
    </xf>
    <xf numFmtId="167" fontId="21" fillId="0" borderId="1" xfId="1" applyNumberFormat="1" applyFont="1" applyAlignment="1" applyProtection="1">
      <alignment horizontal="left" vertical="center"/>
      <protection locked="0"/>
    </xf>
    <xf numFmtId="166" fontId="21" fillId="0" borderId="1" xfId="1" applyNumberFormat="1" applyFont="1" applyAlignment="1" applyProtection="1">
      <alignment horizontal="right" vertical="center"/>
      <protection locked="0"/>
    </xf>
    <xf numFmtId="167" fontId="29" fillId="0" borderId="1" xfId="1" applyNumberFormat="1" applyFont="1" applyAlignment="1" applyProtection="1">
      <alignment horizontal="left" vertical="center"/>
      <protection locked="0"/>
    </xf>
    <xf numFmtId="166" fontId="21" fillId="0" borderId="1" xfId="1" applyNumberFormat="1" applyFont="1" applyAlignment="1" applyProtection="1">
      <alignment horizontal="center" vertical="center"/>
      <protection locked="0"/>
    </xf>
    <xf numFmtId="166" fontId="30" fillId="0" borderId="1" xfId="1" applyNumberFormat="1" applyFont="1" applyAlignment="1" applyProtection="1">
      <alignment horizontal="center" vertical="center"/>
      <protection locked="0"/>
    </xf>
    <xf numFmtId="0" fontId="21" fillId="0" borderId="49" xfId="1" applyFont="1" applyBorder="1" applyAlignment="1" applyProtection="1">
      <alignment horizontal="center" vertical="center"/>
      <protection locked="0"/>
    </xf>
    <xf numFmtId="0" fontId="20" fillId="0" borderId="50" xfId="1" applyFont="1" applyBorder="1" applyProtection="1">
      <alignment vertical="center"/>
      <protection locked="0"/>
    </xf>
    <xf numFmtId="0" fontId="21" fillId="0" borderId="51" xfId="1" applyFont="1" applyBorder="1" applyAlignment="1" applyProtection="1">
      <alignment horizontal="center" vertical="center"/>
      <protection locked="0"/>
    </xf>
    <xf numFmtId="0" fontId="21" fillId="0" borderId="52" xfId="1" applyFont="1" applyBorder="1" applyAlignment="1" applyProtection="1">
      <alignment horizontal="left" vertical="center"/>
      <protection locked="0"/>
    </xf>
    <xf numFmtId="0" fontId="21" fillId="0" borderId="52" xfId="1" quotePrefix="1" applyFont="1" applyBorder="1" applyAlignment="1" applyProtection="1">
      <alignment horizontal="center" vertical="center"/>
      <protection locked="0"/>
    </xf>
    <xf numFmtId="49" fontId="21" fillId="0" borderId="47" xfId="1" applyNumberFormat="1" applyFont="1" applyBorder="1" applyAlignment="1" applyProtection="1">
      <alignment horizontal="center" vertical="center"/>
      <protection locked="0"/>
    </xf>
    <xf numFmtId="165" fontId="20" fillId="0" borderId="53" xfId="1" applyNumberFormat="1" applyFont="1" applyBorder="1" applyAlignment="1" applyProtection="1">
      <alignment horizontal="right" vertical="center"/>
      <protection locked="0"/>
    </xf>
    <xf numFmtId="168" fontId="20" fillId="0" borderId="47" xfId="1" applyNumberFormat="1" applyFont="1" applyBorder="1" applyAlignment="1" applyProtection="1">
      <alignment horizontal="left" vertical="center"/>
      <protection locked="0"/>
    </xf>
    <xf numFmtId="165" fontId="21" fillId="0" borderId="54" xfId="1" quotePrefix="1" applyNumberFormat="1" applyFont="1" applyBorder="1" applyAlignment="1" applyProtection="1">
      <alignment horizontal="center" vertical="center"/>
      <protection locked="0"/>
    </xf>
    <xf numFmtId="165" fontId="21" fillId="0" borderId="46" xfId="1" quotePrefix="1" applyNumberFormat="1" applyFont="1" applyBorder="1" applyAlignment="1" applyProtection="1">
      <alignment horizontal="center" vertical="center"/>
      <protection locked="0"/>
    </xf>
    <xf numFmtId="165" fontId="21" fillId="0" borderId="55" xfId="1" quotePrefix="1" applyNumberFormat="1" applyFont="1" applyBorder="1" applyAlignment="1" applyProtection="1">
      <alignment horizontal="center" vertical="center"/>
      <protection locked="0"/>
    </xf>
    <xf numFmtId="165" fontId="20" fillId="0" borderId="56" xfId="1" applyNumberFormat="1" applyFont="1" applyBorder="1" applyAlignment="1" applyProtection="1">
      <alignment horizontal="center" vertical="center"/>
      <protection locked="0"/>
    </xf>
    <xf numFmtId="165" fontId="21" fillId="0" borderId="56" xfId="1" applyNumberFormat="1" applyFont="1" applyBorder="1" applyAlignment="1" applyProtection="1">
      <alignment horizontal="center" vertical="center"/>
      <protection locked="0"/>
    </xf>
    <xf numFmtId="0" fontId="21" fillId="0" borderId="57" xfId="1" applyFont="1" applyBorder="1" applyAlignment="1" applyProtection="1">
      <alignment horizontal="center" vertical="center"/>
      <protection locked="0"/>
    </xf>
    <xf numFmtId="0" fontId="20" fillId="0" borderId="58" xfId="1" applyFont="1" applyBorder="1" applyAlignment="1" applyProtection="1">
      <alignment horizontal="center" vertical="center"/>
      <protection locked="0"/>
    </xf>
    <xf numFmtId="0" fontId="21" fillId="0" borderId="59" xfId="1" applyFont="1" applyBorder="1" applyAlignment="1" applyProtection="1">
      <alignment horizontal="center" vertical="center"/>
      <protection locked="0"/>
    </xf>
    <xf numFmtId="0" fontId="21" fillId="0" borderId="59" xfId="1" quotePrefix="1" applyFont="1" applyBorder="1" applyAlignment="1" applyProtection="1">
      <alignment horizontal="center" vertical="center"/>
      <protection locked="0"/>
    </xf>
    <xf numFmtId="49" fontId="21" fillId="0" borderId="60" xfId="1" applyNumberFormat="1" applyFont="1" applyBorder="1" applyAlignment="1" applyProtection="1">
      <alignment horizontal="center" vertical="center"/>
      <protection locked="0"/>
    </xf>
    <xf numFmtId="165" fontId="20" fillId="0" borderId="61" xfId="1" applyNumberFormat="1" applyFont="1" applyBorder="1" applyAlignment="1" applyProtection="1">
      <alignment horizontal="right" vertical="center"/>
      <protection locked="0"/>
    </xf>
    <xf numFmtId="168" fontId="20" fillId="0" borderId="60" xfId="1" applyNumberFormat="1" applyFont="1" applyBorder="1" applyAlignment="1" applyProtection="1">
      <alignment horizontal="left" vertical="center"/>
      <protection locked="0"/>
    </xf>
    <xf numFmtId="165" fontId="21" fillId="0" borderId="62" xfId="1" quotePrefix="1" applyNumberFormat="1" applyFont="1" applyBorder="1" applyAlignment="1" applyProtection="1">
      <alignment horizontal="center" vertical="center"/>
      <protection locked="0"/>
    </xf>
    <xf numFmtId="165" fontId="21" fillId="0" borderId="63" xfId="1" quotePrefix="1" applyNumberFormat="1" applyFont="1" applyBorder="1" applyAlignment="1" applyProtection="1">
      <alignment horizontal="center" vertical="center"/>
      <protection locked="0"/>
    </xf>
    <xf numFmtId="165" fontId="21" fillId="0" borderId="64" xfId="1" quotePrefix="1" applyNumberFormat="1" applyFont="1" applyBorder="1" applyAlignment="1" applyProtection="1">
      <alignment horizontal="center" vertical="center"/>
      <protection locked="0"/>
    </xf>
    <xf numFmtId="165" fontId="21" fillId="0" borderId="65" xfId="1" applyNumberFormat="1" applyFont="1" applyBorder="1" applyAlignment="1" applyProtection="1">
      <alignment horizontal="center" vertical="center"/>
      <protection locked="0"/>
    </xf>
    <xf numFmtId="0" fontId="20" fillId="0" borderId="66" xfId="1" applyFont="1" applyBorder="1" applyProtection="1">
      <alignment vertical="center"/>
      <protection locked="0"/>
    </xf>
    <xf numFmtId="0" fontId="21" fillId="0" borderId="67" xfId="1" applyFont="1" applyBorder="1" applyAlignment="1" applyProtection="1">
      <alignment horizontal="left" vertical="center"/>
      <protection locked="0"/>
    </xf>
    <xf numFmtId="0" fontId="21" fillId="0" borderId="67" xfId="1" quotePrefix="1" applyFont="1" applyBorder="1" applyAlignment="1" applyProtection="1">
      <alignment horizontal="center" vertical="center"/>
      <protection locked="0"/>
    </xf>
    <xf numFmtId="49" fontId="21" fillId="0" borderId="68" xfId="1" applyNumberFormat="1" applyFont="1" applyBorder="1" applyAlignment="1" applyProtection="1">
      <alignment horizontal="center" vertical="center"/>
      <protection locked="0"/>
    </xf>
    <xf numFmtId="165" fontId="20" fillId="0" borderId="69" xfId="1" applyNumberFormat="1" applyFont="1" applyBorder="1" applyAlignment="1" applyProtection="1">
      <alignment horizontal="right" vertical="center"/>
      <protection locked="0"/>
    </xf>
    <xf numFmtId="168" fontId="20" fillId="0" borderId="68" xfId="1" applyNumberFormat="1" applyFont="1" applyBorder="1" applyAlignment="1" applyProtection="1">
      <alignment horizontal="left" vertical="center"/>
      <protection locked="0"/>
    </xf>
    <xf numFmtId="165" fontId="21" fillId="0" borderId="70" xfId="1" quotePrefix="1" applyNumberFormat="1" applyFont="1" applyBorder="1" applyAlignment="1" applyProtection="1">
      <alignment horizontal="center" vertical="center"/>
      <protection locked="0"/>
    </xf>
    <xf numFmtId="165" fontId="21" fillId="0" borderId="71" xfId="1" quotePrefix="1" applyNumberFormat="1" applyFont="1" applyBorder="1" applyAlignment="1" applyProtection="1">
      <alignment horizontal="center" vertical="center"/>
      <protection locked="0"/>
    </xf>
    <xf numFmtId="165" fontId="21" fillId="0" borderId="72" xfId="1" quotePrefix="1" applyNumberFormat="1" applyFont="1" applyBorder="1" applyAlignment="1" applyProtection="1">
      <alignment horizontal="center" vertical="center"/>
      <protection locked="0"/>
    </xf>
    <xf numFmtId="165" fontId="20" fillId="0" borderId="73" xfId="1" applyNumberFormat="1" applyFont="1" applyBorder="1" applyAlignment="1" applyProtection="1">
      <alignment horizontal="center" vertical="center"/>
      <protection locked="0"/>
    </xf>
    <xf numFmtId="165" fontId="21" fillId="0" borderId="74" xfId="1" applyNumberFormat="1" applyFont="1" applyBorder="1" applyAlignment="1" applyProtection="1">
      <alignment horizontal="center" vertical="center"/>
      <protection locked="0"/>
    </xf>
    <xf numFmtId="0" fontId="20" fillId="0" borderId="18" xfId="1" applyFont="1" applyBorder="1" applyAlignment="1" applyProtection="1">
      <alignment horizontal="center" vertical="center"/>
      <protection locked="0"/>
    </xf>
    <xf numFmtId="0" fontId="21" fillId="0" borderId="2" xfId="1" applyFont="1" applyBorder="1" applyAlignment="1" applyProtection="1">
      <alignment horizontal="center" vertical="center"/>
      <protection locked="0"/>
    </xf>
    <xf numFmtId="0" fontId="21" fillId="0" borderId="20" xfId="1" applyFont="1" applyBorder="1" applyAlignment="1" applyProtection="1">
      <alignment horizontal="center" vertical="center"/>
      <protection locked="0"/>
    </xf>
    <xf numFmtId="0" fontId="21" fillId="0" borderId="51" xfId="1" applyFont="1" applyBorder="1" applyAlignment="1" applyProtection="1">
      <alignment horizontal="left" vertical="center"/>
      <protection locked="0"/>
    </xf>
    <xf numFmtId="0" fontId="21" fillId="0" borderId="51" xfId="1" quotePrefix="1" applyFont="1" applyBorder="1" applyAlignment="1" applyProtection="1">
      <alignment horizontal="center" vertical="center"/>
      <protection locked="0"/>
    </xf>
    <xf numFmtId="49" fontId="21" fillId="0" borderId="75" xfId="1" applyNumberFormat="1" applyFont="1" applyBorder="1" applyAlignment="1" applyProtection="1">
      <alignment horizontal="center" vertical="center"/>
      <protection locked="0"/>
    </xf>
    <xf numFmtId="165" fontId="20" fillId="0" borderId="76" xfId="1" applyNumberFormat="1" applyFont="1" applyBorder="1" applyAlignment="1" applyProtection="1">
      <alignment horizontal="right" vertical="center"/>
      <protection locked="0"/>
    </xf>
    <xf numFmtId="168" fontId="20" fillId="0" borderId="75" xfId="1" applyNumberFormat="1" applyFont="1" applyBorder="1" applyAlignment="1" applyProtection="1">
      <alignment horizontal="left" vertical="center"/>
      <protection locked="0"/>
    </xf>
    <xf numFmtId="165" fontId="21" fillId="0" borderId="77" xfId="1" quotePrefix="1" applyNumberFormat="1" applyFont="1" applyBorder="1" applyAlignment="1" applyProtection="1">
      <alignment horizontal="center" vertical="center"/>
      <protection locked="0"/>
    </xf>
    <xf numFmtId="165" fontId="21" fillId="0" borderId="78" xfId="1" quotePrefix="1" applyNumberFormat="1" applyFont="1" applyBorder="1" applyAlignment="1" applyProtection="1">
      <alignment horizontal="center" vertical="center"/>
      <protection locked="0"/>
    </xf>
    <xf numFmtId="165" fontId="21" fillId="0" borderId="79" xfId="1" quotePrefix="1" applyNumberFormat="1" applyFont="1" applyBorder="1" applyAlignment="1" applyProtection="1">
      <alignment horizontal="center" vertical="center"/>
      <protection locked="0"/>
    </xf>
    <xf numFmtId="165" fontId="21" fillId="0" borderId="73" xfId="1" applyNumberFormat="1" applyFont="1" applyBorder="1" applyAlignment="1" applyProtection="1">
      <alignment horizontal="center" vertical="center"/>
      <protection locked="0"/>
    </xf>
    <xf numFmtId="165" fontId="29" fillId="0" borderId="77" xfId="1" quotePrefix="1" applyNumberFormat="1" applyFont="1" applyBorder="1" applyAlignment="1" applyProtection="1">
      <alignment horizontal="center" vertical="center"/>
      <protection locked="0"/>
    </xf>
    <xf numFmtId="0" fontId="21" fillId="0" borderId="80" xfId="1" applyFont="1" applyBorder="1" applyAlignment="1" applyProtection="1">
      <alignment horizontal="center" vertical="center"/>
      <protection locked="0"/>
    </xf>
    <xf numFmtId="0" fontId="20" fillId="0" borderId="81" xfId="1" applyFont="1" applyBorder="1" applyAlignment="1" applyProtection="1">
      <alignment horizontal="center" vertical="center"/>
      <protection locked="0"/>
    </xf>
    <xf numFmtId="0" fontId="21" fillId="0" borderId="40" xfId="1" applyFont="1" applyBorder="1" applyAlignment="1" applyProtection="1">
      <alignment horizontal="center" vertical="center"/>
      <protection locked="0"/>
    </xf>
    <xf numFmtId="0" fontId="31" fillId="0" borderId="59" xfId="1" applyFont="1" applyBorder="1" applyAlignment="1" applyProtection="1">
      <alignment horizontal="left" vertical="center"/>
      <protection locked="0"/>
    </xf>
    <xf numFmtId="0" fontId="31" fillId="0" borderId="2" xfId="1" applyFont="1" applyBorder="1" applyAlignment="1" applyProtection="1">
      <alignment horizontal="left" vertical="center"/>
      <protection locked="0"/>
    </xf>
    <xf numFmtId="0" fontId="31" fillId="6" borderId="48" xfId="1" applyFont="1" applyFill="1" applyBorder="1">
      <alignment vertical="center"/>
    </xf>
    <xf numFmtId="0" fontId="31" fillId="0" borderId="40" xfId="1" applyFont="1" applyBorder="1" applyAlignment="1" applyProtection="1">
      <alignment horizontal="left" vertical="center"/>
      <protection locked="0"/>
    </xf>
    <xf numFmtId="0" fontId="27" fillId="3" borderId="10" xfId="1" applyFont="1" applyFill="1" applyBorder="1" applyAlignment="1">
      <alignment horizontal="center" vertical="center" wrapText="1"/>
    </xf>
    <xf numFmtId="0" fontId="27" fillId="3" borderId="18" xfId="1" applyFont="1" applyFill="1" applyBorder="1" applyAlignment="1">
      <alignment horizontal="center" vertical="center" wrapText="1"/>
    </xf>
    <xf numFmtId="0" fontId="27" fillId="3" borderId="28" xfId="1" applyFont="1" applyFill="1" applyBorder="1" applyAlignment="1">
      <alignment horizontal="center" vertical="center" wrapText="1"/>
    </xf>
    <xf numFmtId="0" fontId="27" fillId="4" borderId="12" xfId="1" applyFont="1" applyFill="1" applyBorder="1" applyAlignment="1" applyProtection="1">
      <alignment horizontal="center" vertical="center"/>
      <protection locked="0"/>
    </xf>
    <xf numFmtId="0" fontId="27" fillId="4" borderId="14" xfId="1" applyFont="1" applyFill="1" applyBorder="1" applyAlignment="1" applyProtection="1">
      <alignment horizontal="center" vertical="center"/>
      <protection locked="0"/>
    </xf>
    <xf numFmtId="0" fontId="27" fillId="4" borderId="13" xfId="1" applyFont="1" applyFill="1" applyBorder="1" applyAlignment="1" applyProtection="1">
      <alignment horizontal="center" vertical="center"/>
      <protection locked="0"/>
    </xf>
    <xf numFmtId="0" fontId="27" fillId="3" borderId="20" xfId="1" applyFont="1" applyFill="1" applyBorder="1" applyAlignment="1" applyProtection="1">
      <alignment horizontal="center" vertical="center" wrapText="1"/>
      <protection locked="0"/>
    </xf>
    <xf numFmtId="0" fontId="27" fillId="3" borderId="21" xfId="1" applyFont="1" applyFill="1" applyBorder="1" applyAlignment="1" applyProtection="1">
      <alignment horizontal="center" vertical="center" wrapText="1"/>
      <protection locked="0"/>
    </xf>
    <xf numFmtId="0" fontId="27" fillId="3" borderId="30" xfId="1" applyFont="1" applyFill="1" applyBorder="1" applyAlignment="1" applyProtection="1">
      <alignment horizontal="center" vertical="center" wrapText="1"/>
      <protection locked="0"/>
    </xf>
    <xf numFmtId="0" fontId="27" fillId="3" borderId="31" xfId="1" applyFont="1" applyFill="1" applyBorder="1" applyAlignment="1" applyProtection="1">
      <alignment horizontal="center" vertical="center" wrapText="1"/>
      <protection locked="0"/>
    </xf>
    <xf numFmtId="0" fontId="27" fillId="3" borderId="12" xfId="1" applyFont="1" applyFill="1" applyBorder="1" applyAlignment="1">
      <alignment horizontal="center" vertical="center"/>
    </xf>
    <xf numFmtId="0" fontId="27" fillId="3" borderId="13" xfId="1" applyFont="1" applyFill="1" applyBorder="1" applyAlignment="1">
      <alignment horizontal="center" vertical="center"/>
    </xf>
    <xf numFmtId="49" fontId="27" fillId="3" borderId="82" xfId="1" applyNumberFormat="1" applyFont="1" applyFill="1" applyBorder="1" applyAlignment="1">
      <alignment horizontal="center" vertical="center" wrapText="1"/>
    </xf>
    <xf numFmtId="49" fontId="27" fillId="3" borderId="83" xfId="1" applyNumberFormat="1" applyFont="1" applyFill="1" applyBorder="1" applyAlignment="1">
      <alignment horizontal="center" vertical="center" wrapText="1"/>
    </xf>
    <xf numFmtId="49" fontId="27" fillId="3" borderId="32" xfId="1" applyNumberFormat="1" applyFont="1" applyFill="1" applyBorder="1" applyAlignment="1">
      <alignment horizontal="center" vertical="center" wrapText="1"/>
    </xf>
    <xf numFmtId="49" fontId="27" fillId="3" borderId="10" xfId="1" applyNumberFormat="1" applyFont="1" applyFill="1" applyBorder="1" applyAlignment="1">
      <alignment horizontal="center" vertical="center" wrapText="1"/>
    </xf>
    <xf numFmtId="49" fontId="27" fillId="3" borderId="18" xfId="1" applyNumberFormat="1" applyFont="1" applyFill="1" applyBorder="1" applyAlignment="1">
      <alignment horizontal="center" vertical="center" wrapText="1"/>
    </xf>
    <xf numFmtId="49" fontId="27" fillId="3" borderId="28" xfId="1" applyNumberFormat="1" applyFont="1" applyFill="1" applyBorder="1" applyAlignment="1">
      <alignment horizontal="center" vertical="center" wrapText="1"/>
    </xf>
    <xf numFmtId="0" fontId="27" fillId="5" borderId="25" xfId="3" applyFont="1" applyFill="1" applyBorder="1" applyAlignment="1" applyProtection="1">
      <alignment horizontal="center" vertical="center" wrapText="1"/>
      <protection locked="0"/>
    </xf>
    <xf numFmtId="0" fontId="27" fillId="5" borderId="33" xfId="3" applyFont="1" applyFill="1" applyBorder="1" applyAlignment="1" applyProtection="1">
      <alignment horizontal="center" vertical="center" wrapText="1"/>
      <protection locked="0"/>
    </xf>
    <xf numFmtId="0" fontId="27" fillId="3" borderId="25" xfId="0" applyFont="1" applyFill="1" applyBorder="1" applyAlignment="1">
      <alignment horizontal="center" vertical="center"/>
    </xf>
    <xf numFmtId="0" fontId="27" fillId="3" borderId="33" xfId="0" applyFont="1" applyFill="1" applyBorder="1" applyAlignment="1">
      <alignment horizontal="center" vertical="center"/>
    </xf>
    <xf numFmtId="0" fontId="27" fillId="7" borderId="20" xfId="1" applyFont="1" applyFill="1" applyBorder="1" applyAlignment="1" applyProtection="1">
      <alignment horizontal="center" vertical="center" wrapText="1"/>
      <protection locked="0"/>
    </xf>
    <xf numFmtId="0" fontId="27" fillId="7" borderId="21" xfId="1" applyFont="1" applyFill="1" applyBorder="1" applyAlignment="1" applyProtection="1">
      <alignment horizontal="center" vertical="center" wrapText="1"/>
      <protection locked="0"/>
    </xf>
    <xf numFmtId="0" fontId="27" fillId="7" borderId="30" xfId="1" applyFont="1" applyFill="1" applyBorder="1" applyAlignment="1" applyProtection="1">
      <alignment horizontal="center" vertical="center" wrapText="1"/>
      <protection locked="0"/>
    </xf>
    <xf numFmtId="0" fontId="27" fillId="7" borderId="31" xfId="1" applyFont="1" applyFill="1" applyBorder="1" applyAlignment="1" applyProtection="1">
      <alignment horizontal="center" vertical="center" wrapText="1"/>
      <protection locked="0"/>
    </xf>
    <xf numFmtId="0" fontId="27" fillId="7" borderId="12" xfId="1" applyFont="1" applyFill="1" applyBorder="1" applyAlignment="1">
      <alignment horizontal="center" vertical="center"/>
    </xf>
    <xf numFmtId="0" fontId="27" fillId="7" borderId="13" xfId="1" applyFont="1" applyFill="1" applyBorder="1" applyAlignment="1">
      <alignment horizontal="center" vertical="center"/>
    </xf>
    <xf numFmtId="49" fontId="27" fillId="3" borderId="11" xfId="1" applyNumberFormat="1" applyFont="1" applyFill="1" applyBorder="1" applyAlignment="1">
      <alignment horizontal="center" vertical="center" wrapText="1"/>
    </xf>
    <xf numFmtId="49" fontId="27" fillId="3" borderId="19" xfId="1" applyNumberFormat="1" applyFont="1" applyFill="1" applyBorder="1" applyAlignment="1">
      <alignment horizontal="center" vertical="center" wrapText="1"/>
    </xf>
    <xf numFmtId="49" fontId="27" fillId="3" borderId="29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27" fillId="3" borderId="9" xfId="1" applyFont="1" applyFill="1" applyBorder="1" applyAlignment="1">
      <alignment horizontal="center" vertical="center" wrapText="1"/>
    </xf>
    <xf numFmtId="0" fontId="27" fillId="3" borderId="17" xfId="1" applyFont="1" applyFill="1" applyBorder="1" applyAlignment="1">
      <alignment horizontal="center" vertical="center" wrapText="1"/>
    </xf>
    <xf numFmtId="0" fontId="27" fillId="3" borderId="27" xfId="1" applyFont="1" applyFill="1" applyBorder="1" applyAlignment="1">
      <alignment horizontal="center" vertical="center" wrapText="1"/>
    </xf>
    <xf numFmtId="164" fontId="22" fillId="0" borderId="1" xfId="2" applyNumberFormat="1" applyFont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</cellXfs>
  <cellStyles count="4">
    <cellStyle name="Hyperlink" xfId="3" builtinId="8"/>
    <cellStyle name="Normal" xfId="0" builtinId="0"/>
    <cellStyle name="標準 2" xfId="1" xr:uid="{4FA40B18-0F90-44DE-BD49-44C986A58805}"/>
    <cellStyle name="標準_CONSOLI - USA ブランクNEW" xfId="2" xr:uid="{B189C00E-6643-44F9-93E8-6A3DBAC76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cl-web2.jp/TCLWEB/beatlap?DISPLAY_ID=TNBS0010D&amp;ROUTE=USA&amp;ORG=&amp;DST=USPDX" TargetMode="External"/><Relationship Id="rId2" Type="http://schemas.openxmlformats.org/officeDocument/2006/relationships/hyperlink" Target="https://www.tcl-web2.jp/TCLWEB/beatlap?DISPLAY_ID=TNBS0010D&amp;ROUTE=USA&amp;ORG=&amp;DST=USSEA" TargetMode="External"/><Relationship Id="rId1" Type="http://schemas.openxmlformats.org/officeDocument/2006/relationships/hyperlink" Target="https://transcontainerusa.com/en-us/contact/contact-us/" TargetMode="External"/><Relationship Id="rId5" Type="http://schemas.openxmlformats.org/officeDocument/2006/relationships/hyperlink" Target="https://www.tcl-web2.jp/TCLWEB/beatlap?DISPLAY_ID=TNBS0010D&amp;ROUTE=USA&amp;ORG=&amp;DST=USSEA" TargetMode="External"/><Relationship Id="rId4" Type="http://schemas.openxmlformats.org/officeDocument/2006/relationships/hyperlink" Target="https://www.tcl-web2.jp/TCLWEB/beatlap?DISPLAY_ID=TNBS0010D&amp;ROUTE=USA&amp;ORG=&amp;DST=USPD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12"/>
  <sheetViews>
    <sheetView tabSelected="1" zoomScale="75" zoomScaleNormal="75" workbookViewId="0">
      <selection activeCell="N3" sqref="N3:O3"/>
    </sheetView>
  </sheetViews>
  <sheetFormatPr defaultColWidth="12.625" defaultRowHeight="15" customHeight="1"/>
  <cols>
    <col min="1" max="1" width="4.625" customWidth="1"/>
    <col min="2" max="3" width="6.625" customWidth="1"/>
    <col min="4" max="4" width="21.875" customWidth="1"/>
    <col min="5" max="5" width="26.875" customWidth="1"/>
    <col min="6" max="6" width="14.25" customWidth="1"/>
    <col min="7" max="8" width="10.625" customWidth="1"/>
    <col min="9" max="9" width="11.5" customWidth="1"/>
    <col min="10" max="10" width="14.625" customWidth="1"/>
    <col min="11" max="11" width="14" customWidth="1"/>
    <col min="12" max="12" width="14.75" customWidth="1"/>
    <col min="13" max="13" width="9.375" customWidth="1"/>
    <col min="14" max="14" width="8.25" customWidth="1"/>
    <col min="15" max="15" width="10.625" customWidth="1"/>
    <col min="16" max="16" width="12.25" customWidth="1"/>
    <col min="17" max="20" width="10.625" customWidth="1"/>
    <col min="21" max="27" width="9" customWidth="1"/>
  </cols>
  <sheetData>
    <row r="1" spans="1:27" ht="94.5" customHeight="1">
      <c r="A1" s="1"/>
      <c r="B1" s="2"/>
      <c r="C1" s="2"/>
      <c r="D1" s="187"/>
      <c r="E1" s="188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189" t="s">
        <v>0</v>
      </c>
      <c r="C2" s="188"/>
      <c r="D2" s="188"/>
      <c r="E2" s="188"/>
      <c r="F2" s="188"/>
      <c r="G2" s="188"/>
      <c r="H2" s="188"/>
      <c r="I2" s="188"/>
      <c r="J2" s="188"/>
      <c r="K2" s="4"/>
      <c r="N2" s="42" t="s">
        <v>17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188"/>
      <c r="C3" s="188"/>
      <c r="D3" s="188"/>
      <c r="E3" s="188"/>
      <c r="F3" s="188"/>
      <c r="G3" s="188"/>
      <c r="H3" s="188"/>
      <c r="I3" s="188"/>
      <c r="J3" s="188"/>
      <c r="K3" s="4"/>
      <c r="N3" s="193">
        <v>46177</v>
      </c>
      <c r="O3" s="193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194"/>
      <c r="N4" s="188"/>
      <c r="O4" s="188"/>
      <c r="P4" s="188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54"/>
      <c r="C8" s="55"/>
      <c r="D8" s="88"/>
      <c r="E8" s="190" t="s">
        <v>19</v>
      </c>
      <c r="F8" s="171" t="s">
        <v>20</v>
      </c>
      <c r="G8" s="184" t="s">
        <v>21</v>
      </c>
      <c r="H8" s="166" t="s">
        <v>22</v>
      </c>
      <c r="I8" s="167"/>
      <c r="J8" s="160" t="s">
        <v>23</v>
      </c>
      <c r="K8" s="160"/>
      <c r="L8" s="161"/>
      <c r="M8" s="166"/>
      <c r="N8" s="167"/>
      <c r="O8" s="56" t="s">
        <v>24</v>
      </c>
      <c r="P8" s="57" t="s">
        <v>24</v>
      </c>
      <c r="Q8" s="57" t="s">
        <v>24</v>
      </c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58"/>
      <c r="C9" s="59"/>
      <c r="D9" s="89"/>
      <c r="E9" s="191"/>
      <c r="F9" s="172"/>
      <c r="G9" s="185"/>
      <c r="H9" s="162" t="s">
        <v>25</v>
      </c>
      <c r="I9" s="163"/>
      <c r="J9" s="60" t="s">
        <v>26</v>
      </c>
      <c r="K9" s="61" t="s">
        <v>27</v>
      </c>
      <c r="L9" s="62" t="s">
        <v>28</v>
      </c>
      <c r="M9" s="162"/>
      <c r="N9" s="163"/>
      <c r="O9" s="176" t="s">
        <v>29</v>
      </c>
      <c r="P9" s="174" t="s">
        <v>30</v>
      </c>
      <c r="Q9" s="174" t="s">
        <v>31</v>
      </c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74"/>
      <c r="B10" s="63"/>
      <c r="C10" s="64" t="s">
        <v>3</v>
      </c>
      <c r="D10" s="90"/>
      <c r="E10" s="192"/>
      <c r="F10" s="173"/>
      <c r="G10" s="186"/>
      <c r="H10" s="164"/>
      <c r="I10" s="165"/>
      <c r="J10" s="65" t="s">
        <v>28</v>
      </c>
      <c r="K10" s="66" t="s">
        <v>27</v>
      </c>
      <c r="L10" s="67" t="s">
        <v>28</v>
      </c>
      <c r="M10" s="164"/>
      <c r="N10" s="165"/>
      <c r="O10" s="177"/>
      <c r="P10" s="175"/>
      <c r="Q10" s="175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 thickBot="1">
      <c r="A11" s="75"/>
      <c r="B11" s="91"/>
      <c r="C11" s="77">
        <v>24</v>
      </c>
      <c r="D11" s="154" t="s">
        <v>32</v>
      </c>
      <c r="E11" s="92"/>
      <c r="F11" s="78" t="s">
        <v>35</v>
      </c>
      <c r="G11" s="79" t="s">
        <v>18</v>
      </c>
      <c r="H11" s="80">
        <v>46187</v>
      </c>
      <c r="I11" s="81">
        <v>46187</v>
      </c>
      <c r="J11" s="82">
        <f t="shared" ref="J11" si="0">WORKDAY(H11,-12)</f>
        <v>46170</v>
      </c>
      <c r="K11" s="83">
        <f t="shared" ref="K11" si="1">WORKDAY(H11,-9)</f>
        <v>46175</v>
      </c>
      <c r="L11" s="84">
        <f t="shared" ref="L11" si="2">WORKDAY(H11,-9)</f>
        <v>46175</v>
      </c>
      <c r="M11" s="80"/>
      <c r="N11" s="81"/>
      <c r="O11" s="85">
        <f>I11+11</f>
        <v>46198</v>
      </c>
      <c r="P11" s="86">
        <f t="shared" ref="P11" si="3">O11+3</f>
        <v>46201</v>
      </c>
      <c r="Q11" s="86">
        <f t="shared" ref="Q11" si="4">O11+6</f>
        <v>46204</v>
      </c>
      <c r="R11" s="1"/>
      <c r="S11" s="17"/>
      <c r="T11" s="1"/>
      <c r="U11" s="1"/>
      <c r="V11" s="1"/>
      <c r="W11" s="1"/>
      <c r="X11" s="1"/>
      <c r="Y11" s="1"/>
      <c r="Z11" s="1"/>
      <c r="AA11" s="1"/>
    </row>
    <row r="12" spans="1:27" ht="27" customHeight="1" thickBot="1">
      <c r="A12" s="75"/>
      <c r="B12" s="93"/>
      <c r="C12" s="94"/>
      <c r="D12" s="94"/>
      <c r="E12" s="95"/>
      <c r="F12" s="47"/>
      <c r="G12" s="48"/>
      <c r="H12" s="96"/>
      <c r="I12" s="97"/>
      <c r="J12" s="98"/>
      <c r="K12" s="99"/>
      <c r="L12" s="100"/>
      <c r="M12" s="96"/>
      <c r="N12" s="97"/>
      <c r="O12" s="100"/>
      <c r="P12" s="100"/>
      <c r="Q12" s="100"/>
      <c r="R12" s="1"/>
      <c r="S12" s="17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75"/>
      <c r="B13" s="54"/>
      <c r="C13" s="55"/>
      <c r="D13" s="55"/>
      <c r="E13" s="156" t="s">
        <v>19</v>
      </c>
      <c r="F13" s="171" t="s">
        <v>20</v>
      </c>
      <c r="G13" s="168" t="s">
        <v>21</v>
      </c>
      <c r="H13" s="166" t="s">
        <v>22</v>
      </c>
      <c r="I13" s="167"/>
      <c r="J13" s="159" t="s">
        <v>23</v>
      </c>
      <c r="K13" s="160"/>
      <c r="L13" s="161"/>
      <c r="M13" s="182" t="s">
        <v>22</v>
      </c>
      <c r="N13" s="183"/>
      <c r="O13" s="56" t="s">
        <v>24</v>
      </c>
      <c r="P13" s="57" t="s">
        <v>24</v>
      </c>
      <c r="Q13" s="57" t="s">
        <v>24</v>
      </c>
      <c r="R13" s="1"/>
      <c r="S13" s="17"/>
      <c r="T13" s="1"/>
      <c r="U13" s="1"/>
      <c r="V13" s="1"/>
      <c r="W13" s="17"/>
      <c r="X13" s="1"/>
      <c r="Y13" s="1"/>
      <c r="Z13" s="1"/>
      <c r="AA13" s="17"/>
    </row>
    <row r="14" spans="1:27" ht="27" customHeight="1">
      <c r="A14" s="75"/>
      <c r="B14" s="58"/>
      <c r="C14" s="59"/>
      <c r="D14" s="59"/>
      <c r="E14" s="157"/>
      <c r="F14" s="172"/>
      <c r="G14" s="169"/>
      <c r="H14" s="162" t="s">
        <v>28</v>
      </c>
      <c r="I14" s="163"/>
      <c r="J14" s="60" t="s">
        <v>26</v>
      </c>
      <c r="K14" s="61" t="s">
        <v>27</v>
      </c>
      <c r="L14" s="62" t="s">
        <v>28</v>
      </c>
      <c r="M14" s="178" t="s">
        <v>25</v>
      </c>
      <c r="N14" s="179"/>
      <c r="O14" s="176" t="s">
        <v>29</v>
      </c>
      <c r="P14" s="174" t="s">
        <v>30</v>
      </c>
      <c r="Q14" s="174" t="s">
        <v>31</v>
      </c>
      <c r="R14" s="1"/>
      <c r="S14" s="18"/>
      <c r="T14" s="1"/>
      <c r="U14" s="1"/>
      <c r="V14" s="1"/>
      <c r="W14" s="17"/>
      <c r="X14" s="1"/>
      <c r="Y14" s="1"/>
      <c r="Z14" s="1"/>
      <c r="AA14" s="17"/>
    </row>
    <row r="15" spans="1:27" ht="27" customHeight="1" thickBot="1">
      <c r="A15" s="75"/>
      <c r="B15" s="63"/>
      <c r="C15" s="64" t="s">
        <v>3</v>
      </c>
      <c r="D15" s="64"/>
      <c r="E15" s="158"/>
      <c r="F15" s="173"/>
      <c r="G15" s="170"/>
      <c r="H15" s="164"/>
      <c r="I15" s="165"/>
      <c r="J15" s="65" t="s">
        <v>28</v>
      </c>
      <c r="K15" s="66" t="s">
        <v>27</v>
      </c>
      <c r="L15" s="67" t="s">
        <v>28</v>
      </c>
      <c r="M15" s="180"/>
      <c r="N15" s="181"/>
      <c r="O15" s="177"/>
      <c r="P15" s="175"/>
      <c r="Q15" s="175"/>
      <c r="R15" s="1"/>
      <c r="S15" s="18"/>
      <c r="T15" s="1"/>
      <c r="U15" s="1"/>
      <c r="V15" s="1"/>
      <c r="W15" s="17"/>
      <c r="X15" s="1"/>
      <c r="Y15" s="1"/>
      <c r="Z15" s="1"/>
      <c r="AA15" s="17"/>
    </row>
    <row r="16" spans="1:27" ht="27" customHeight="1" thickTop="1">
      <c r="A16" s="75"/>
      <c r="B16" s="101"/>
      <c r="C16" s="102"/>
      <c r="D16" s="103" t="s">
        <v>36</v>
      </c>
      <c r="E16" s="104" t="s">
        <v>37</v>
      </c>
      <c r="F16" s="105" t="s">
        <v>38</v>
      </c>
      <c r="G16" s="106" t="s">
        <v>18</v>
      </c>
      <c r="H16" s="107">
        <v>46186</v>
      </c>
      <c r="I16" s="108">
        <v>46187</v>
      </c>
      <c r="J16" s="109">
        <f>WORKDAY(H16,-7)</f>
        <v>46177</v>
      </c>
      <c r="K16" s="110">
        <f>WORKDAY(H16,-4)</f>
        <v>46182</v>
      </c>
      <c r="L16" s="111">
        <f>WORKDAY(H16,-4)</f>
        <v>46182</v>
      </c>
      <c r="M16" s="107"/>
      <c r="N16" s="108"/>
      <c r="O16" s="112"/>
      <c r="P16" s="113"/>
      <c r="Q16" s="113"/>
      <c r="R16" s="1"/>
      <c r="S16" s="18"/>
      <c r="T16" s="1"/>
      <c r="U16" s="1"/>
      <c r="V16" s="1"/>
      <c r="W16" s="17"/>
      <c r="X16" s="1"/>
      <c r="Y16" s="1"/>
      <c r="Z16" s="1"/>
      <c r="AA16" s="17"/>
    </row>
    <row r="17" spans="1:27" ht="27" customHeight="1">
      <c r="A17" s="75"/>
      <c r="B17" s="114"/>
      <c r="C17" s="115">
        <v>25</v>
      </c>
      <c r="D17" s="116" t="s">
        <v>39</v>
      </c>
      <c r="E17" s="152" t="s">
        <v>40</v>
      </c>
      <c r="F17" s="117" t="s">
        <v>41</v>
      </c>
      <c r="G17" s="118"/>
      <c r="H17" s="119"/>
      <c r="I17" s="120"/>
      <c r="J17" s="121"/>
      <c r="K17" s="122"/>
      <c r="L17" s="123"/>
      <c r="M17" s="119">
        <v>46194</v>
      </c>
      <c r="N17" s="120">
        <v>46194</v>
      </c>
      <c r="O17" s="73">
        <f>N17+12</f>
        <v>46206</v>
      </c>
      <c r="P17" s="124">
        <f t="shared" ref="P17" si="5">O17+3</f>
        <v>46209</v>
      </c>
      <c r="Q17" s="124">
        <f t="shared" ref="Q17" si="6">O17+6</f>
        <v>46212</v>
      </c>
      <c r="R17" s="1"/>
      <c r="S17" s="18"/>
      <c r="T17" s="1"/>
      <c r="U17" s="1"/>
      <c r="V17" s="1"/>
      <c r="W17" s="17"/>
      <c r="X17" s="1"/>
      <c r="Y17" s="1"/>
      <c r="Z17" s="1"/>
      <c r="AA17" s="17"/>
    </row>
    <row r="18" spans="1:27" ht="27" customHeight="1">
      <c r="A18" s="76"/>
      <c r="B18" s="72"/>
      <c r="C18" s="125"/>
      <c r="D18" s="103" t="s">
        <v>36</v>
      </c>
      <c r="E18" s="126" t="s">
        <v>42</v>
      </c>
      <c r="F18" s="127" t="s">
        <v>43</v>
      </c>
      <c r="G18" s="128" t="s">
        <v>18</v>
      </c>
      <c r="H18" s="129">
        <v>46193</v>
      </c>
      <c r="I18" s="130">
        <v>46194</v>
      </c>
      <c r="J18" s="131">
        <f>WORKDAY(H18,-7)</f>
        <v>46184</v>
      </c>
      <c r="K18" s="132">
        <f>WORKDAY(H18,-4)</f>
        <v>46189</v>
      </c>
      <c r="L18" s="133">
        <f>WORKDAY(H18,-4)</f>
        <v>46189</v>
      </c>
      <c r="M18" s="129"/>
      <c r="N18" s="130"/>
      <c r="O18" s="134"/>
      <c r="P18" s="135"/>
      <c r="Q18" s="135"/>
      <c r="R18" s="1"/>
      <c r="S18" s="17"/>
      <c r="T18" s="1"/>
      <c r="U18" s="1"/>
      <c r="V18" s="1"/>
      <c r="W18" s="1"/>
      <c r="X18" s="1"/>
      <c r="Y18" s="1"/>
      <c r="Z18" s="1"/>
      <c r="AA18" s="1"/>
    </row>
    <row r="19" spans="1:27" s="87" customFormat="1" ht="27" customHeight="1">
      <c r="A19" s="76"/>
      <c r="B19" s="72"/>
      <c r="C19" s="136">
        <v>26</v>
      </c>
      <c r="D19" s="137" t="s">
        <v>39</v>
      </c>
      <c r="E19" s="153" t="s">
        <v>44</v>
      </c>
      <c r="F19" s="38" t="s">
        <v>45</v>
      </c>
      <c r="G19" s="39"/>
      <c r="H19" s="40"/>
      <c r="I19" s="43"/>
      <c r="J19" s="68"/>
      <c r="K19" s="69"/>
      <c r="L19" s="70"/>
      <c r="M19" s="40">
        <v>46201</v>
      </c>
      <c r="N19" s="43">
        <v>46201</v>
      </c>
      <c r="O19" s="73">
        <f>N19+12</f>
        <v>46213</v>
      </c>
      <c r="P19" s="41">
        <f t="shared" ref="P19" si="7">O19+3</f>
        <v>46216</v>
      </c>
      <c r="Q19" s="41">
        <f t="shared" ref="Q19" si="8">O19+6</f>
        <v>46219</v>
      </c>
      <c r="R19" s="1"/>
      <c r="S19" s="17"/>
      <c r="T19" s="1"/>
      <c r="U19" s="1"/>
      <c r="V19" s="1"/>
      <c r="W19" s="1"/>
      <c r="X19" s="1"/>
      <c r="Y19" s="1"/>
      <c r="Z19" s="1"/>
      <c r="AA19" s="1"/>
    </row>
    <row r="20" spans="1:27" s="87" customFormat="1" ht="27" customHeight="1">
      <c r="A20" s="76"/>
      <c r="B20" s="138"/>
      <c r="C20" s="125"/>
      <c r="D20" s="103" t="s">
        <v>36</v>
      </c>
      <c r="E20" s="139" t="s">
        <v>46</v>
      </c>
      <c r="F20" s="140" t="s">
        <v>47</v>
      </c>
      <c r="G20" s="141" t="s">
        <v>18</v>
      </c>
      <c r="H20" s="142">
        <v>46200</v>
      </c>
      <c r="I20" s="143">
        <v>46201</v>
      </c>
      <c r="J20" s="144">
        <f>WORKDAY(H20,-7)</f>
        <v>46191</v>
      </c>
      <c r="K20" s="145">
        <f>WORKDAY(H20,-4)</f>
        <v>46196</v>
      </c>
      <c r="L20" s="146">
        <f>WORKDAY(H20,-4)</f>
        <v>46196</v>
      </c>
      <c r="M20" s="142"/>
      <c r="N20" s="143"/>
      <c r="O20" s="134"/>
      <c r="P20" s="147"/>
      <c r="Q20" s="147"/>
      <c r="R20" s="1"/>
      <c r="S20" s="17"/>
      <c r="T20" s="1"/>
      <c r="U20" s="1"/>
      <c r="V20" s="1"/>
      <c r="W20" s="1"/>
      <c r="X20" s="1"/>
      <c r="Y20" s="1"/>
      <c r="Z20" s="1"/>
      <c r="AA20" s="1"/>
    </row>
    <row r="21" spans="1:27" s="87" customFormat="1" ht="27" customHeight="1">
      <c r="A21" s="76"/>
      <c r="B21" s="114"/>
      <c r="C21" s="115">
        <v>27</v>
      </c>
      <c r="D21" s="116" t="s">
        <v>39</v>
      </c>
      <c r="E21" s="152" t="s">
        <v>48</v>
      </c>
      <c r="F21" s="117" t="s">
        <v>49</v>
      </c>
      <c r="G21" s="118"/>
      <c r="H21" s="119"/>
      <c r="I21" s="120"/>
      <c r="J21" s="121"/>
      <c r="K21" s="122"/>
      <c r="L21" s="123"/>
      <c r="M21" s="119">
        <v>46208</v>
      </c>
      <c r="N21" s="120">
        <v>46208</v>
      </c>
      <c r="O21" s="73">
        <f>N21+11</f>
        <v>46219</v>
      </c>
      <c r="P21" s="124">
        <f t="shared" ref="P21" si="9">O21+3</f>
        <v>46222</v>
      </c>
      <c r="Q21" s="124">
        <f t="shared" ref="Q21" si="10">O21+6</f>
        <v>46225</v>
      </c>
      <c r="R21" s="1"/>
      <c r="S21" s="17"/>
      <c r="T21" s="1"/>
      <c r="U21" s="1"/>
      <c r="V21" s="1"/>
      <c r="W21" s="1"/>
      <c r="X21" s="1"/>
      <c r="Y21" s="1"/>
      <c r="Z21" s="1"/>
      <c r="AA21" s="1"/>
    </row>
    <row r="22" spans="1:27" s="87" customFormat="1" ht="27" customHeight="1">
      <c r="A22" s="76"/>
      <c r="B22" s="72"/>
      <c r="C22" s="125"/>
      <c r="D22" s="103" t="s">
        <v>36</v>
      </c>
      <c r="E22" s="126" t="s">
        <v>50</v>
      </c>
      <c r="F22" s="127" t="s">
        <v>51</v>
      </c>
      <c r="G22" s="128" t="s">
        <v>18</v>
      </c>
      <c r="H22" s="129">
        <v>46207</v>
      </c>
      <c r="I22" s="130">
        <v>46208</v>
      </c>
      <c r="J22" s="131">
        <f>WORKDAY(H22,-7)</f>
        <v>46198</v>
      </c>
      <c r="K22" s="132">
        <f>WORKDAY(H22,-4)</f>
        <v>46203</v>
      </c>
      <c r="L22" s="133">
        <f>WORKDAY(H22,-4)</f>
        <v>46203</v>
      </c>
      <c r="M22" s="129"/>
      <c r="N22" s="130"/>
      <c r="O22" s="134"/>
      <c r="P22" s="135"/>
      <c r="Q22" s="135"/>
      <c r="R22" s="1"/>
      <c r="S22" s="17"/>
      <c r="T22" s="1"/>
      <c r="U22" s="1"/>
      <c r="V22" s="1"/>
      <c r="W22" s="1"/>
      <c r="X22" s="1"/>
      <c r="Y22" s="1"/>
      <c r="Z22" s="1"/>
      <c r="AA22" s="1"/>
    </row>
    <row r="23" spans="1:27" s="87" customFormat="1" ht="27" customHeight="1">
      <c r="A23" s="76"/>
      <c r="B23" s="72"/>
      <c r="C23" s="136">
        <v>28</v>
      </c>
      <c r="D23" s="137" t="s">
        <v>39</v>
      </c>
      <c r="E23" s="153" t="s">
        <v>52</v>
      </c>
      <c r="F23" s="38" t="s">
        <v>53</v>
      </c>
      <c r="G23" s="39"/>
      <c r="H23" s="40"/>
      <c r="I23" s="43"/>
      <c r="J23" s="68"/>
      <c r="K23" s="69"/>
      <c r="L23" s="70"/>
      <c r="M23" s="40">
        <v>46215</v>
      </c>
      <c r="N23" s="43">
        <v>46215</v>
      </c>
      <c r="O23" s="73">
        <f>N23+11</f>
        <v>46226</v>
      </c>
      <c r="P23" s="41">
        <f t="shared" ref="P23" si="11">O23+3</f>
        <v>46229</v>
      </c>
      <c r="Q23" s="41">
        <f t="shared" ref="Q23" si="12">O23+6</f>
        <v>46232</v>
      </c>
      <c r="R23" s="1"/>
      <c r="S23" s="17"/>
      <c r="T23" s="1"/>
      <c r="U23" s="1"/>
      <c r="V23" s="1"/>
      <c r="W23" s="1"/>
      <c r="X23" s="1"/>
      <c r="Y23" s="1"/>
      <c r="Z23" s="1"/>
      <c r="AA23" s="1"/>
    </row>
    <row r="24" spans="1:27" s="87" customFormat="1" ht="27" customHeight="1">
      <c r="A24" s="76"/>
      <c r="B24" s="138"/>
      <c r="C24" s="125"/>
      <c r="D24" s="103" t="s">
        <v>36</v>
      </c>
      <c r="E24" s="139" t="s">
        <v>54</v>
      </c>
      <c r="F24" s="140" t="s">
        <v>55</v>
      </c>
      <c r="G24" s="141" t="s">
        <v>18</v>
      </c>
      <c r="H24" s="142">
        <v>46214</v>
      </c>
      <c r="I24" s="143">
        <v>46215</v>
      </c>
      <c r="J24" s="144">
        <f>WORKDAY(H24,-7)</f>
        <v>46205</v>
      </c>
      <c r="K24" s="145">
        <f>WORKDAY(H24,-4)</f>
        <v>46210</v>
      </c>
      <c r="L24" s="146">
        <f>WORKDAY(H24,-4)</f>
        <v>46210</v>
      </c>
      <c r="M24" s="142"/>
      <c r="N24" s="143"/>
      <c r="O24" s="134"/>
      <c r="P24" s="147"/>
      <c r="Q24" s="147"/>
      <c r="R24" s="1"/>
      <c r="S24" s="17"/>
      <c r="T24" s="1"/>
      <c r="U24" s="1"/>
      <c r="V24" s="1"/>
      <c r="W24" s="1"/>
      <c r="X24" s="1"/>
      <c r="Y24" s="1"/>
      <c r="Z24" s="1"/>
      <c r="AA24" s="1"/>
    </row>
    <row r="25" spans="1:27" s="87" customFormat="1" ht="27" customHeight="1">
      <c r="A25" s="76"/>
      <c r="B25" s="114"/>
      <c r="C25" s="115">
        <v>29</v>
      </c>
      <c r="D25" s="116" t="s">
        <v>39</v>
      </c>
      <c r="E25" s="152" t="s">
        <v>33</v>
      </c>
      <c r="F25" s="117" t="s">
        <v>56</v>
      </c>
      <c r="G25" s="118"/>
      <c r="H25" s="119"/>
      <c r="I25" s="120"/>
      <c r="J25" s="121"/>
      <c r="K25" s="122"/>
      <c r="L25" s="123"/>
      <c r="M25" s="119">
        <v>46222</v>
      </c>
      <c r="N25" s="120">
        <v>46222</v>
      </c>
      <c r="O25" s="73">
        <f>N25+11</f>
        <v>46233</v>
      </c>
      <c r="P25" s="124">
        <f t="shared" ref="P25" si="13">O25+3</f>
        <v>46236</v>
      </c>
      <c r="Q25" s="124">
        <f t="shared" ref="Q25" si="14">O25+6</f>
        <v>46239</v>
      </c>
      <c r="R25" s="1"/>
      <c r="S25" s="17"/>
      <c r="T25" s="1"/>
      <c r="U25" s="1"/>
      <c r="V25" s="1"/>
      <c r="W25" s="1"/>
      <c r="X25" s="1"/>
      <c r="Y25" s="1"/>
      <c r="Z25" s="1"/>
      <c r="AA25" s="1"/>
    </row>
    <row r="26" spans="1:27" s="87" customFormat="1" ht="27" customHeight="1">
      <c r="A26" s="76"/>
      <c r="B26" s="72"/>
      <c r="C26" s="125"/>
      <c r="D26" s="103" t="s">
        <v>36</v>
      </c>
      <c r="E26" s="126" t="s">
        <v>57</v>
      </c>
      <c r="F26" s="127" t="s">
        <v>58</v>
      </c>
      <c r="G26" s="128" t="s">
        <v>18</v>
      </c>
      <c r="H26" s="129">
        <v>46221</v>
      </c>
      <c r="I26" s="130">
        <v>46222</v>
      </c>
      <c r="J26" s="131">
        <f>WORKDAY(H26,-7)</f>
        <v>46212</v>
      </c>
      <c r="K26" s="132">
        <f>WORKDAY(H26,-4)</f>
        <v>46217</v>
      </c>
      <c r="L26" s="133">
        <f>WORKDAY(H26,-4)</f>
        <v>46217</v>
      </c>
      <c r="M26" s="129"/>
      <c r="N26" s="130"/>
      <c r="O26" s="134"/>
      <c r="P26" s="135"/>
      <c r="Q26" s="135"/>
      <c r="R26" s="1"/>
      <c r="S26" s="17"/>
      <c r="T26" s="1"/>
      <c r="U26" s="1"/>
      <c r="V26" s="1"/>
      <c r="W26" s="1"/>
      <c r="X26" s="1"/>
      <c r="Y26" s="1"/>
      <c r="Z26" s="1"/>
      <c r="AA26" s="1"/>
    </row>
    <row r="27" spans="1:27" s="87" customFormat="1" ht="27" customHeight="1">
      <c r="A27" s="76"/>
      <c r="B27" s="72"/>
      <c r="C27" s="136">
        <v>30</v>
      </c>
      <c r="D27" s="137" t="s">
        <v>39</v>
      </c>
      <c r="E27" s="153" t="s">
        <v>34</v>
      </c>
      <c r="F27" s="38" t="s">
        <v>59</v>
      </c>
      <c r="G27" s="39"/>
      <c r="H27" s="40"/>
      <c r="I27" s="43"/>
      <c r="J27" s="68"/>
      <c r="K27" s="69"/>
      <c r="L27" s="70"/>
      <c r="M27" s="40">
        <v>46229</v>
      </c>
      <c r="N27" s="43">
        <v>46229</v>
      </c>
      <c r="O27" s="73">
        <f>N27+11</f>
        <v>46240</v>
      </c>
      <c r="P27" s="41">
        <f t="shared" ref="P27" si="15">O27+3</f>
        <v>46243</v>
      </c>
      <c r="Q27" s="41">
        <f t="shared" ref="Q27" si="16">O27+6</f>
        <v>46246</v>
      </c>
      <c r="R27" s="1"/>
      <c r="S27" s="17"/>
      <c r="T27" s="1"/>
      <c r="U27" s="1"/>
      <c r="V27" s="1"/>
      <c r="W27" s="1"/>
      <c r="X27" s="1"/>
      <c r="Y27" s="1"/>
      <c r="Z27" s="1"/>
      <c r="AA27" s="1"/>
    </row>
    <row r="28" spans="1:27" s="87" customFormat="1" ht="27" customHeight="1">
      <c r="A28" s="76"/>
      <c r="B28" s="138"/>
      <c r="C28" s="125"/>
      <c r="D28" s="103" t="s">
        <v>36</v>
      </c>
      <c r="E28" s="139" t="s">
        <v>37</v>
      </c>
      <c r="F28" s="140" t="s">
        <v>60</v>
      </c>
      <c r="G28" s="141" t="s">
        <v>18</v>
      </c>
      <c r="H28" s="142">
        <v>46228</v>
      </c>
      <c r="I28" s="143">
        <v>46229</v>
      </c>
      <c r="J28" s="148" t="s">
        <v>61</v>
      </c>
      <c r="K28" s="145">
        <f>WORKDAY(H28,-4)</f>
        <v>46224</v>
      </c>
      <c r="L28" s="146">
        <f>WORKDAY(H28,-4)</f>
        <v>46224</v>
      </c>
      <c r="M28" s="142"/>
      <c r="N28" s="143"/>
      <c r="O28" s="134"/>
      <c r="P28" s="147"/>
      <c r="Q28" s="147"/>
      <c r="R28" s="1"/>
      <c r="S28" s="17"/>
      <c r="T28" s="1"/>
      <c r="U28" s="1"/>
      <c r="V28" s="1"/>
      <c r="W28" s="1"/>
      <c r="X28" s="1"/>
      <c r="Y28" s="1"/>
      <c r="Z28" s="1"/>
      <c r="AA28" s="1"/>
    </row>
    <row r="29" spans="1:27" s="87" customFormat="1" ht="27" customHeight="1" thickBot="1">
      <c r="A29" s="76"/>
      <c r="B29" s="149"/>
      <c r="C29" s="150">
        <v>31</v>
      </c>
      <c r="D29" s="151" t="s">
        <v>39</v>
      </c>
      <c r="E29" s="155" t="s">
        <v>32</v>
      </c>
      <c r="F29" s="78" t="s">
        <v>62</v>
      </c>
      <c r="G29" s="79"/>
      <c r="H29" s="80"/>
      <c r="I29" s="81"/>
      <c r="J29" s="82"/>
      <c r="K29" s="83"/>
      <c r="L29" s="84"/>
      <c r="M29" s="80">
        <v>46236</v>
      </c>
      <c r="N29" s="81">
        <v>46236</v>
      </c>
      <c r="O29" s="85">
        <f>N29+11</f>
        <v>46247</v>
      </c>
      <c r="P29" s="86">
        <f t="shared" ref="P29" si="17">O29+3</f>
        <v>46250</v>
      </c>
      <c r="Q29" s="86">
        <f t="shared" ref="Q29" si="18">O29+6</f>
        <v>46253</v>
      </c>
      <c r="R29" s="1"/>
      <c r="S29" s="17"/>
      <c r="T29" s="1"/>
      <c r="U29" s="1"/>
      <c r="V29" s="1"/>
      <c r="W29" s="1"/>
      <c r="X29" s="1"/>
      <c r="Y29" s="1"/>
      <c r="Z29" s="1"/>
      <c r="AA29" s="1"/>
    </row>
    <row r="30" spans="1:27" s="87" customFormat="1" ht="27" customHeight="1">
      <c r="A30" s="76"/>
      <c r="B30" s="44"/>
      <c r="C30" s="45"/>
      <c r="D30" s="46"/>
      <c r="E30" s="47"/>
      <c r="F30" s="48"/>
      <c r="G30" s="49"/>
      <c r="H30" s="50"/>
      <c r="I30" s="51"/>
      <c r="J30" s="51"/>
      <c r="K30" s="51"/>
      <c r="L30" s="52"/>
      <c r="M30" s="53"/>
      <c r="N30" s="53"/>
      <c r="O30" s="17"/>
      <c r="P30" s="1"/>
      <c r="Q30" s="1"/>
      <c r="R30" s="1"/>
      <c r="S30" s="17"/>
      <c r="T30" s="1"/>
      <c r="U30" s="1"/>
      <c r="V30" s="1"/>
      <c r="W30" s="1"/>
      <c r="X30" s="1"/>
      <c r="Y30" s="1"/>
      <c r="Z30" s="1"/>
      <c r="AA30" s="1"/>
    </row>
    <row r="31" spans="1:27" s="87" customFormat="1" ht="27" customHeight="1">
      <c r="A31" s="76"/>
      <c r="B31" s="44"/>
      <c r="C31" s="45"/>
      <c r="D31" s="46"/>
      <c r="E31" s="47"/>
      <c r="F31" s="48"/>
      <c r="G31" s="49"/>
      <c r="H31" s="50"/>
      <c r="I31" s="51"/>
      <c r="J31" s="51"/>
      <c r="K31" s="51"/>
      <c r="L31" s="52"/>
      <c r="M31" s="53"/>
      <c r="N31" s="53"/>
      <c r="O31" s="17"/>
      <c r="P31" s="1"/>
      <c r="Q31" s="1"/>
      <c r="R31" s="1"/>
      <c r="S31" s="17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71"/>
      <c r="B32" s="19"/>
      <c r="C32" s="19"/>
      <c r="D32" s="16"/>
      <c r="E32" s="20"/>
      <c r="F32" s="21"/>
      <c r="G32" s="22"/>
      <c r="H32" s="23"/>
      <c r="I32" s="24" t="s">
        <v>4</v>
      </c>
      <c r="J32" s="25"/>
      <c r="K32" s="25"/>
      <c r="L32" s="25"/>
      <c r="M32" s="12"/>
      <c r="N32" s="1"/>
      <c r="O32" s="1"/>
      <c r="P32" s="17"/>
      <c r="Q32" s="17"/>
      <c r="R32" s="17"/>
      <c r="S32" s="18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16"/>
      <c r="C33" s="16"/>
      <c r="D33" s="16"/>
      <c r="E33" s="26"/>
      <c r="F33" s="27"/>
      <c r="G33" s="28"/>
      <c r="H33" s="29"/>
      <c r="I33" s="28"/>
      <c r="J33" s="29"/>
      <c r="K33" s="29"/>
      <c r="L33" s="29"/>
      <c r="M33" s="29"/>
      <c r="N33" s="1"/>
      <c r="O33" s="1"/>
      <c r="P33" s="17"/>
      <c r="Q33" s="17"/>
      <c r="R33" s="17"/>
      <c r="S33" s="18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30" t="s">
        <v>5</v>
      </c>
      <c r="C34" s="30"/>
      <c r="D34" s="30"/>
      <c r="E34" s="3"/>
      <c r="F34" s="3"/>
      <c r="G34" s="30" t="s">
        <v>6</v>
      </c>
      <c r="H34" s="17"/>
      <c r="I34" s="31"/>
      <c r="J34" s="17"/>
      <c r="K34" s="17"/>
      <c r="L34" s="17"/>
      <c r="M34" s="17"/>
      <c r="N34" s="1"/>
      <c r="O34" s="1"/>
      <c r="P34" s="17"/>
      <c r="Q34" s="17"/>
      <c r="R34" s="17"/>
      <c r="S34" s="18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87"/>
      <c r="C35" s="32" t="s">
        <v>7</v>
      </c>
      <c r="D35" s="2"/>
      <c r="E35" s="3"/>
      <c r="F35" s="3"/>
      <c r="G35" s="87"/>
      <c r="H35" s="32" t="s">
        <v>7</v>
      </c>
      <c r="I35" s="31"/>
      <c r="J35" s="17"/>
      <c r="K35" s="17"/>
      <c r="L35" s="17"/>
      <c r="M35" s="17"/>
      <c r="N35" s="17"/>
      <c r="O35" s="17"/>
      <c r="P35" s="17"/>
      <c r="Q35" s="17"/>
      <c r="R35" s="17"/>
      <c r="S35" s="1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87"/>
      <c r="C36" s="33" t="s">
        <v>8</v>
      </c>
      <c r="D36" s="2"/>
      <c r="E36" s="3"/>
      <c r="F36" s="3"/>
      <c r="G36" s="87"/>
      <c r="H36" s="33" t="s">
        <v>9</v>
      </c>
      <c r="I36" s="31"/>
      <c r="J36" s="17"/>
      <c r="K36" s="17"/>
      <c r="L36" s="17"/>
      <c r="M36" s="17"/>
      <c r="N36" s="17"/>
      <c r="O36" s="17"/>
      <c r="P36" s="17"/>
      <c r="Q36" s="17"/>
      <c r="R36" s="17"/>
      <c r="S36" s="1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C37" s="33" t="s">
        <v>10</v>
      </c>
      <c r="D37" s="2"/>
      <c r="E37" s="3"/>
      <c r="F37" s="3"/>
      <c r="H37" s="33" t="s">
        <v>11</v>
      </c>
      <c r="I37" s="31"/>
      <c r="J37" s="17"/>
      <c r="K37" s="17"/>
      <c r="L37" s="17"/>
      <c r="M37" s="34"/>
      <c r="N37" s="34"/>
      <c r="O37" s="17"/>
      <c r="P37" s="17"/>
      <c r="Q37" s="17"/>
      <c r="R37" s="17"/>
      <c r="S37" s="1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C38" s="33" t="s">
        <v>12</v>
      </c>
      <c r="D38" s="2"/>
      <c r="E38" s="3"/>
      <c r="F38" s="3"/>
      <c r="H38" s="33" t="s">
        <v>13</v>
      </c>
      <c r="I38" s="31"/>
      <c r="J38" s="17"/>
      <c r="K38" s="17"/>
      <c r="L38" s="17"/>
      <c r="M38" s="34"/>
      <c r="N38" s="34"/>
      <c r="O38" s="17"/>
      <c r="P38" s="17"/>
      <c r="Q38" s="17"/>
      <c r="R38" s="17"/>
      <c r="S38" s="35"/>
      <c r="T38" s="35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C39" s="33" t="s">
        <v>14</v>
      </c>
      <c r="D39" s="2"/>
      <c r="E39" s="3"/>
      <c r="F39" s="3"/>
      <c r="H39" s="33" t="s">
        <v>15</v>
      </c>
      <c r="I39" s="31"/>
      <c r="J39" s="17"/>
      <c r="K39" s="17"/>
      <c r="L39" s="17"/>
      <c r="M39" s="34"/>
      <c r="N39" s="34"/>
      <c r="O39" s="17"/>
      <c r="P39" s="17"/>
      <c r="Q39" s="17"/>
      <c r="R39" s="17"/>
      <c r="S39" s="35"/>
      <c r="T39" s="35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33"/>
      <c r="D40" s="2"/>
      <c r="E40" s="3"/>
      <c r="F40" s="3"/>
      <c r="G40" s="36"/>
      <c r="H40" s="17"/>
      <c r="I40" s="31"/>
      <c r="J40" s="17"/>
      <c r="K40" s="17"/>
      <c r="L40" s="17"/>
      <c r="M40" s="17"/>
      <c r="N40" s="17"/>
      <c r="O40" s="17"/>
      <c r="P40" s="17"/>
      <c r="Q40" s="17"/>
      <c r="R40" s="17"/>
      <c r="S40" s="1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37" t="s">
        <v>16</v>
      </c>
      <c r="C41" s="2"/>
      <c r="D41" s="2"/>
      <c r="E41" s="3"/>
      <c r="F41" s="3"/>
      <c r="G41" s="31"/>
      <c r="H41" s="17"/>
      <c r="I41" s="31"/>
      <c r="J41" s="17"/>
      <c r="K41" s="17"/>
      <c r="L41" s="17"/>
      <c r="M41" s="1"/>
      <c r="N41" s="1"/>
      <c r="O41" s="1"/>
      <c r="P41" s="1"/>
      <c r="Q41" s="1"/>
      <c r="R41" s="17"/>
      <c r="S41" s="17"/>
      <c r="T41" s="1"/>
      <c r="U41" s="1"/>
      <c r="V41" s="1"/>
      <c r="W41" s="1"/>
      <c r="X41" s="1"/>
      <c r="Y41" s="1"/>
      <c r="Z41" s="1"/>
      <c r="AA41" s="1"/>
    </row>
    <row r="42" spans="1:27" ht="21.75" customHeight="1">
      <c r="A42" s="1"/>
      <c r="C42" s="2"/>
      <c r="D42" s="2"/>
      <c r="E42" s="3"/>
      <c r="F42" s="3"/>
      <c r="G42" s="31"/>
      <c r="H42" s="17"/>
      <c r="I42" s="31"/>
      <c r="J42" s="17"/>
      <c r="K42" s="17"/>
      <c r="L42" s="17"/>
      <c r="M42" s="1"/>
      <c r="N42" s="1"/>
      <c r="O42" s="1"/>
      <c r="P42" s="1"/>
      <c r="Q42" s="1"/>
      <c r="R42" s="1"/>
      <c r="S42" s="17"/>
      <c r="T42" s="1"/>
      <c r="U42" s="1"/>
      <c r="V42" s="1"/>
      <c r="W42" s="1"/>
      <c r="X42" s="1"/>
      <c r="Y42" s="1"/>
      <c r="Z42" s="1"/>
      <c r="AA42" s="1"/>
    </row>
    <row r="43" spans="1:27" ht="21.75" customHeight="1">
      <c r="A43" s="1"/>
      <c r="B43" s="2"/>
      <c r="C43" s="2"/>
      <c r="D43" s="2"/>
      <c r="E43" s="3"/>
      <c r="F43" s="3"/>
      <c r="G43" s="31"/>
      <c r="H43" s="17"/>
      <c r="I43" s="31"/>
      <c r="J43" s="17"/>
      <c r="K43" s="17"/>
      <c r="L43" s="17"/>
      <c r="M43" s="1"/>
      <c r="N43" s="1"/>
      <c r="O43" s="1"/>
      <c r="P43" s="1"/>
      <c r="Q43" s="1"/>
      <c r="R43" s="1"/>
      <c r="S43" s="17"/>
      <c r="T43" s="1"/>
      <c r="U43" s="1"/>
      <c r="V43" s="1"/>
      <c r="W43" s="1"/>
      <c r="X43" s="1"/>
      <c r="Y43" s="1"/>
      <c r="Z43" s="1"/>
      <c r="AA43" s="1"/>
    </row>
    <row r="44" spans="1:27" ht="21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7"/>
      <c r="T44" s="1"/>
      <c r="U44" s="1"/>
      <c r="V44" s="1"/>
      <c r="W44" s="1"/>
      <c r="X44" s="1"/>
      <c r="Y44" s="1"/>
      <c r="Z44" s="1"/>
      <c r="AA44" s="1"/>
    </row>
    <row r="45" spans="1:27" ht="21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7"/>
      <c r="T45" s="1"/>
      <c r="U45" s="1"/>
      <c r="V45" s="1"/>
      <c r="W45" s="1"/>
      <c r="X45" s="1"/>
      <c r="Y45" s="1"/>
      <c r="Z45" s="1"/>
      <c r="AA45" s="1"/>
    </row>
    <row r="46" spans="1:27" ht="21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7"/>
      <c r="T46" s="1"/>
      <c r="U46" s="1"/>
      <c r="V46" s="1"/>
      <c r="W46" s="1"/>
      <c r="X46" s="1"/>
      <c r="Y46" s="1"/>
      <c r="Z46" s="1"/>
      <c r="AA46" s="1"/>
    </row>
    <row r="47" spans="1:27" ht="21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7"/>
      <c r="T47" s="1"/>
      <c r="U47" s="1"/>
      <c r="V47" s="1"/>
      <c r="W47" s="1"/>
      <c r="X47" s="1"/>
      <c r="Y47" s="1"/>
      <c r="Z47" s="1"/>
      <c r="AA47" s="1"/>
    </row>
    <row r="48" spans="1:27" ht="21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7"/>
      <c r="T48" s="1"/>
      <c r="U48" s="1"/>
      <c r="V48" s="1"/>
      <c r="W48" s="1"/>
      <c r="X48" s="1"/>
      <c r="Y48" s="1"/>
      <c r="Z48" s="1"/>
      <c r="AA48" s="1"/>
    </row>
    <row r="49" spans="1:27" ht="21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7"/>
      <c r="T49" s="1"/>
      <c r="U49" s="1"/>
      <c r="V49" s="1"/>
      <c r="W49" s="1"/>
      <c r="X49" s="1"/>
      <c r="Y49" s="1"/>
      <c r="Z49" s="1"/>
      <c r="AA49" s="1"/>
    </row>
    <row r="50" spans="1:27" ht="21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7"/>
      <c r="T50" s="1"/>
      <c r="U50" s="1"/>
      <c r="V50" s="1"/>
      <c r="W50" s="1"/>
      <c r="X50" s="1"/>
      <c r="Y50" s="1"/>
      <c r="Z50" s="1"/>
      <c r="AA50" s="1"/>
    </row>
    <row r="51" spans="1:27" ht="21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7"/>
      <c r="T51" s="1"/>
      <c r="U51" s="1"/>
      <c r="V51" s="1"/>
      <c r="W51" s="1"/>
      <c r="X51" s="1"/>
      <c r="Y51" s="1"/>
      <c r="Z51" s="1"/>
      <c r="AA51" s="1"/>
    </row>
    <row r="52" spans="1:27" ht="21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7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7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7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7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7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5.75" customHeight="1">
      <c r="A1003" s="1"/>
      <c r="B1003" s="2"/>
      <c r="C1003" s="2"/>
      <c r="D1003" s="2"/>
      <c r="E1003" s="3"/>
      <c r="F1003" s="3"/>
      <c r="G1003" s="2"/>
      <c r="H1003" s="1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5.75" customHeight="1">
      <c r="A1004" s="1"/>
      <c r="B1004" s="2"/>
      <c r="C1004" s="2"/>
      <c r="D1004" s="2"/>
      <c r="E1004" s="3"/>
      <c r="F1004" s="3"/>
      <c r="G1004" s="2"/>
      <c r="H1004" s="1"/>
      <c r="I1004" s="2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5.75" customHeight="1">
      <c r="A1005" s="1"/>
      <c r="B1005" s="2"/>
      <c r="C1005" s="2"/>
      <c r="D1005" s="2"/>
      <c r="E1005" s="3"/>
      <c r="F1005" s="3"/>
      <c r="G1005" s="2"/>
      <c r="H1005" s="1"/>
      <c r="I1005" s="2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5.75" customHeight="1">
      <c r="A1006" s="1"/>
      <c r="B1006" s="2"/>
      <c r="C1006" s="2"/>
      <c r="D1006" s="2"/>
      <c r="E1006" s="3"/>
      <c r="F1006" s="3"/>
      <c r="G1006" s="2"/>
      <c r="H1006" s="1"/>
      <c r="I1006" s="2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15.75" customHeight="1">
      <c r="A1007" s="1"/>
      <c r="B1007" s="2"/>
      <c r="C1007" s="2"/>
      <c r="D1007" s="2"/>
      <c r="E1007" s="3"/>
      <c r="F1007" s="3"/>
      <c r="G1007" s="2"/>
      <c r="H1007" s="1"/>
      <c r="I1007" s="2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15.75" customHeight="1">
      <c r="A1008" s="1"/>
      <c r="B1008" s="2"/>
      <c r="C1008" s="2"/>
      <c r="D1008" s="2"/>
      <c r="E1008" s="3"/>
      <c r="F1008" s="3"/>
      <c r="G1008" s="2"/>
      <c r="H1008" s="1"/>
      <c r="I1008" s="2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15.75" customHeight="1">
      <c r="A1009" s="1"/>
      <c r="B1009" s="2"/>
      <c r="C1009" s="2"/>
      <c r="D1009" s="2"/>
      <c r="E1009" s="3"/>
      <c r="F1009" s="3"/>
      <c r="G1009" s="2"/>
      <c r="H1009" s="1"/>
      <c r="I1009" s="2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15.75" customHeight="1">
      <c r="A1010" s="1"/>
      <c r="B1010" s="2"/>
      <c r="C1010" s="2"/>
      <c r="D1010" s="2"/>
      <c r="E1010" s="3"/>
      <c r="F1010" s="3"/>
      <c r="G1010" s="2"/>
      <c r="H1010" s="1"/>
      <c r="I1010" s="2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15.75" customHeight="1">
      <c r="A1011" s="1"/>
      <c r="B1011" s="2"/>
      <c r="C1011" s="2"/>
      <c r="D1011" s="2"/>
      <c r="E1011" s="3"/>
      <c r="F1011" s="3"/>
      <c r="G1011" s="2"/>
      <c r="H1011" s="1"/>
      <c r="I1011" s="2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15.75" customHeight="1">
      <c r="A1012" s="1"/>
      <c r="B1012" s="2"/>
      <c r="C1012" s="2"/>
      <c r="D1012" s="2"/>
      <c r="E1012" s="3"/>
      <c r="F1012" s="3"/>
      <c r="G1012" s="2"/>
      <c r="H1012" s="1"/>
      <c r="I1012" s="2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</sheetData>
  <mergeCells count="26">
    <mergeCell ref="N3:O3"/>
    <mergeCell ref="M4:P4"/>
    <mergeCell ref="O9:O10"/>
    <mergeCell ref="P9:P10"/>
    <mergeCell ref="M9:N10"/>
    <mergeCell ref="D1:E1"/>
    <mergeCell ref="B2:J3"/>
    <mergeCell ref="E8:E10"/>
    <mergeCell ref="F8:F10"/>
    <mergeCell ref="H9:I10"/>
    <mergeCell ref="Q9:Q10"/>
    <mergeCell ref="G8:G10"/>
    <mergeCell ref="H8:I8"/>
    <mergeCell ref="J8:L8"/>
    <mergeCell ref="M8:N8"/>
    <mergeCell ref="Q14:Q15"/>
    <mergeCell ref="P14:P15"/>
    <mergeCell ref="O14:O15"/>
    <mergeCell ref="M14:N15"/>
    <mergeCell ref="M13:N13"/>
    <mergeCell ref="E13:E15"/>
    <mergeCell ref="J13:L13"/>
    <mergeCell ref="H14:I15"/>
    <mergeCell ref="H13:I13"/>
    <mergeCell ref="G13:G15"/>
    <mergeCell ref="F13:F15"/>
  </mergeCells>
  <hyperlinks>
    <hyperlink ref="N2" r:id="rId1" xr:uid="{43EE45C9-6B40-4055-A89E-BC74146CBA8E}"/>
    <hyperlink ref="P9:P10" r:id="rId2" display="SEATTLE" xr:uid="{930EC0BE-58FB-4F86-9430-D6F83B42F56C}"/>
    <hyperlink ref="Q9:Q10" r:id="rId3" display="PORTLAND" xr:uid="{6B0098CE-5629-4D38-B870-DBE8280C1BBE}"/>
    <hyperlink ref="Q14:Q15" r:id="rId4" display="PORTLAND" xr:uid="{5A8919BB-CBD9-480A-811B-E003DA9EB696}"/>
    <hyperlink ref="P14:P15" r:id="rId5" display="SEATTLE" xr:uid="{89B9EF3E-FAC5-4340-ADB3-FC9C472A8729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MOJ,HKT,OSA,UKB-SEA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winnie szeto</cp:lastModifiedBy>
  <dcterms:created xsi:type="dcterms:W3CDTF">2011-03-15T06:58:11Z</dcterms:created>
  <dcterms:modified xsi:type="dcterms:W3CDTF">2026-06-04T22:12:32Z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