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C9F456E3-7ECD-48D9-B1FB-24BC5A4498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M17" i="1"/>
  <c r="L17" i="1"/>
  <c r="K17" i="1"/>
  <c r="J17" i="1"/>
  <c r="I17" i="1"/>
  <c r="H17" i="1"/>
  <c r="M16" i="1"/>
  <c r="L16" i="1"/>
  <c r="K16" i="1"/>
  <c r="J16" i="1"/>
  <c r="I16" i="1"/>
  <c r="H16" i="1"/>
  <c r="M15" i="1"/>
  <c r="L15" i="1"/>
  <c r="K15" i="1"/>
  <c r="J15" i="1"/>
  <c r="I15" i="1"/>
  <c r="H15" i="1"/>
  <c r="M14" i="1"/>
  <c r="L14" i="1"/>
  <c r="K14" i="1"/>
  <c r="J14" i="1"/>
  <c r="I14" i="1"/>
  <c r="H14" i="1"/>
  <c r="M13" i="1"/>
  <c r="L13" i="1"/>
  <c r="K13" i="1"/>
  <c r="J13" i="1"/>
  <c r="I13" i="1"/>
  <c r="H13" i="1"/>
  <c r="M12" i="1"/>
  <c r="L12" i="1"/>
  <c r="K12" i="1"/>
  <c r="J12" i="1"/>
  <c r="I12" i="1"/>
  <c r="H12" i="1"/>
</calcChain>
</file>

<file path=xl/sharedStrings.xml><?xml version="1.0" encoding="utf-8"?>
<sst xmlns="http://schemas.openxmlformats.org/spreadsheetml/2006/main" count="49" uniqueCount="40">
  <si>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</si>
  <si>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</si>
  <si>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</si>
  <si>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</si>
  <si>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</si>
  <si>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</si>
  <si>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</si>
  <si>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</si>
  <si>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</si>
  <si>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</si>
  <si>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</si>
  <si>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</si>
  <si>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</si>
  <si>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</si>
  <si>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</si>
  <si>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</si>
  <si>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</si>
  <si>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</si>
  <si>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</si>
  <si>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</si>
  <si>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</si>
  <si>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</si>
  <si>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</si>
  <si>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</si>
  <si>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</si>
  <si>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087E</t>
    <phoneticPr fontId="4"/>
  </si>
  <si>
    <t>080E</t>
    <phoneticPr fontId="4"/>
  </si>
  <si>
    <t>ONE MISSION</t>
    <phoneticPr fontId="4"/>
  </si>
  <si>
    <t>NO SERVICE</t>
    <phoneticPr fontId="4"/>
  </si>
  <si>
    <t>ONE REASSURANCE</t>
    <phoneticPr fontId="4"/>
  </si>
  <si>
    <t>**ONE</t>
    <phoneticPr fontId="4"/>
  </si>
  <si>
    <t>ONE MAESTRO</t>
    <phoneticPr fontId="4"/>
  </si>
  <si>
    <t>086E</t>
    <phoneticPr fontId="4"/>
  </si>
  <si>
    <t>ONE MODERN</t>
    <phoneticPr fontId="4"/>
  </si>
  <si>
    <t>NAVIOS CYAN</t>
    <phoneticPr fontId="4"/>
  </si>
  <si>
    <t>001E</t>
    <phoneticPr fontId="4"/>
  </si>
  <si>
    <t>ONE MATRIX</t>
    <phoneticPr fontId="4"/>
  </si>
  <si>
    <t>185E</t>
    <phoneticPr fontId="4"/>
  </si>
  <si>
    <t>255E</t>
    <phoneticPr fontId="4"/>
  </si>
  <si>
    <t>088E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</si>
</sst>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4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8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0" xfId="0"/>
    <xf numFmtId="0" fontId="25" fillId="6" borderId="22" xfId="1" quotePrefix="1" applyFont="1" applyFill="1" applyBorder="1" applyAlignment="1" applyProtection="1">
      <alignment horizontal="center" vertical="center"/>
      <protection locked="0"/>
    </xf>
    <xf numFmtId="0" fontId="25" fillId="6" borderId="22" xfId="1" applyFont="1" applyFill="1" applyBorder="1" applyAlignment="1" applyProtection="1">
      <alignment horizontal="left" vertical="center"/>
      <protection locked="0"/>
    </xf>
    <xf numFmtId="165" fontId="25" fillId="6" borderId="26" xfId="1" applyNumberFormat="1" applyFont="1" applyFill="1" applyBorder="1" applyAlignment="1" applyProtection="1">
      <alignment horizontal="center" vertical="center"/>
      <protection locked="0"/>
    </xf>
    <xf numFmtId="165" fontId="25" fillId="6" borderId="2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3" xfId="1" applyFont="1" applyFill="1" applyBorder="1" applyAlignment="1" applyProtection="1">
      <alignment horizontal="left" vertical="center"/>
      <protection locked="0"/>
    </xf>
    <xf numFmtId="0" fontId="25" fillId="6" borderId="33" xfId="1" quotePrefix="1" applyFont="1" applyFill="1" applyBorder="1" applyAlignment="1" applyProtection="1">
      <alignment horizontal="center" vertical="center"/>
      <protection locked="0"/>
    </xf>
    <xf numFmtId="165" fontId="25" fillId="6" borderId="36" xfId="1" applyNumberFormat="1" applyFont="1" applyFill="1" applyBorder="1" applyAlignment="1" applyProtection="1">
      <alignment horizontal="center" vertical="center"/>
      <protection locked="0"/>
    </xf>
    <xf numFmtId="165" fontId="25" fillId="6" borderId="23" xfId="0" applyNumberFormat="1" applyFont="1" applyFill="1" applyBorder="1" applyAlignment="1" applyProtection="1">
      <alignment horizontal="right" vertical="center"/>
      <protection locked="0"/>
    </xf>
    <xf numFmtId="168" fontId="25" fillId="6" borderId="24" xfId="0" applyNumberFormat="1" applyFont="1" applyFill="1" applyBorder="1" applyAlignment="1" applyProtection="1">
      <alignment horizontal="left" vertical="center"/>
      <protection locked="0"/>
    </xf>
    <xf numFmtId="165" fontId="25" fillId="6" borderId="25" xfId="0" applyNumberFormat="1" applyFont="1" applyFill="1" applyBorder="1" applyAlignment="1" applyProtection="1">
      <alignment horizontal="right" vertical="center"/>
      <protection locked="0"/>
    </xf>
    <xf numFmtId="168" fontId="25" fillId="6" borderId="34" xfId="0" applyNumberFormat="1" applyFont="1" applyFill="1" applyBorder="1" applyAlignment="1" applyProtection="1">
      <alignment horizontal="left" vertical="center"/>
      <protection locked="0"/>
    </xf>
    <xf numFmtId="0" fontId="25" fillId="6" borderId="37" xfId="0" applyFont="1" applyFill="1" applyBorder="1" applyAlignment="1">
      <alignment horizontal="center" vertical="center" wrapText="1"/>
    </xf>
    <xf numFmtId="165" fontId="25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shrinkToFi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1" applyFont="1" applyFill="1" applyBorder="1" applyAlignment="1" applyProtection="1">
      <alignment horizontal="left" vertical="center"/>
      <protection locked="0"/>
    </xf>
    <xf numFmtId="0" fontId="25" fillId="6" borderId="40" xfId="1" quotePrefix="1" applyFont="1" applyFill="1" applyBorder="1" applyAlignment="1" applyProtection="1">
      <alignment horizontal="center" vertical="center"/>
      <protection locked="0"/>
    </xf>
    <xf numFmtId="0" fontId="25" fillId="6" borderId="32" xfId="0" applyFont="1" applyFill="1" applyBorder="1" applyAlignment="1">
      <alignment horizontal="center" vertical="center" shrinkToFit="1"/>
    </xf>
    <xf numFmtId="165" fontId="25" fillId="6" borderId="41" xfId="0" applyNumberFormat="1" applyFont="1" applyFill="1" applyBorder="1" applyAlignment="1" applyProtection="1">
      <alignment horizontal="right" vertical="center"/>
      <protection locked="0"/>
    </xf>
    <xf numFmtId="168" fontId="25" fillId="6" borderId="27" xfId="0" applyNumberFormat="1" applyFont="1" applyFill="1" applyBorder="1" applyAlignment="1" applyProtection="1">
      <alignment horizontal="left" vertical="center"/>
      <protection locked="0"/>
    </xf>
    <xf numFmtId="165" fontId="25" fillId="6" borderId="43" xfId="1" applyNumberFormat="1" applyFont="1" applyFill="1" applyBorder="1" applyAlignment="1" applyProtection="1">
      <alignment horizontal="center" vertical="center"/>
      <protection locked="0"/>
    </xf>
    <xf numFmtId="0" fontId="25" fillId="6" borderId="44" xfId="0" applyFont="1" applyFill="1" applyBorder="1" applyAlignment="1">
      <alignment horizontal="center" vertical="center" shrinkToFit="1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/>
    <xf numFmtId="165" fontId="25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2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45" xfId="0" applyFont="1" applyFill="1" applyBorder="1" applyAlignment="1">
      <alignment horizontal="center" vertical="center" wrapText="1"/>
    </xf>
    <xf numFmtId="0" fontId="25" fillId="7" borderId="47" xfId="1" applyFont="1" applyFill="1" applyBorder="1" applyProtection="1">
      <alignment vertical="center"/>
      <protection locked="0"/>
    </xf>
    <xf numFmtId="0" fontId="25" fillId="7" borderId="48" xfId="1" applyFont="1" applyFill="1" applyBorder="1" applyProtection="1">
      <alignment vertical="center"/>
      <protection locked="0"/>
    </xf>
    <xf numFmtId="0" fontId="25" fillId="7" borderId="46" xfId="1" applyFont="1" applyFill="1" applyBorder="1" applyAlignment="1" applyProtection="1">
      <alignment horizontal="center" vertical="center"/>
      <protection locked="0"/>
    </xf>
    <xf numFmtId="0" fontId="25" fillId="7" borderId="47" xfId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92"/>
      <c r="E1" s="9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4" t="s">
        <v>0</v>
      </c>
      <c r="C2" s="93"/>
      <c r="D2" s="93"/>
      <c r="E2" s="93"/>
      <c r="F2" s="93"/>
      <c r="G2" s="93"/>
      <c r="H2" s="93"/>
      <c r="I2" s="93"/>
      <c r="J2" s="93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93"/>
      <c r="C3" s="93"/>
      <c r="D3" s="93"/>
      <c r="E3" s="93"/>
      <c r="F3" s="93"/>
      <c r="G3" s="93"/>
      <c r="H3" s="93"/>
      <c r="I3" s="93"/>
      <c r="J3" s="93"/>
      <c r="K3" s="4"/>
      <c r="M3" s="88">
        <v>46156</v>
      </c>
      <c r="N3" s="89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78"/>
      <c r="N4" s="79"/>
      <c r="O4" s="79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5" t="s">
        <v>4</v>
      </c>
      <c r="E8" s="98" t="s">
        <v>5</v>
      </c>
      <c r="F8" s="99" t="s">
        <v>6</v>
      </c>
      <c r="G8" s="104" t="s">
        <v>7</v>
      </c>
      <c r="H8" s="103"/>
      <c r="I8" s="101" t="s">
        <v>8</v>
      </c>
      <c r="J8" s="102"/>
      <c r="K8" s="103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6"/>
      <c r="E9" s="96"/>
      <c r="F9" s="93"/>
      <c r="G9" s="105" t="s">
        <v>10</v>
      </c>
      <c r="H9" s="106"/>
      <c r="I9" s="109" t="s">
        <v>11</v>
      </c>
      <c r="J9" s="111" t="s">
        <v>12</v>
      </c>
      <c r="K9" s="112" t="s">
        <v>10</v>
      </c>
      <c r="L9" s="90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7"/>
      <c r="E10" s="97"/>
      <c r="F10" s="100"/>
      <c r="G10" s="107"/>
      <c r="H10" s="108"/>
      <c r="I10" s="110"/>
      <c r="J10" s="100"/>
      <c r="K10" s="113"/>
      <c r="L10" s="91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83">
        <v>19</v>
      </c>
      <c r="D11" s="86" t="s">
        <v>28</v>
      </c>
      <c r="E11" s="87"/>
      <c r="F11" s="87"/>
      <c r="G11" s="87"/>
      <c r="H11" s="87"/>
      <c r="I11" s="84"/>
      <c r="J11" s="84"/>
      <c r="K11" s="84"/>
      <c r="L11" s="84"/>
      <c r="M11" s="85"/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68">
        <v>20</v>
      </c>
      <c r="D12" s="55" t="s">
        <v>27</v>
      </c>
      <c r="E12" s="54" t="s">
        <v>25</v>
      </c>
      <c r="F12" s="69" t="s">
        <v>30</v>
      </c>
      <c r="G12" s="61">
        <v>46163</v>
      </c>
      <c r="H12" s="62">
        <f t="shared" ref="H12:H18" si="0">G12+1</f>
        <v>46164</v>
      </c>
      <c r="I12" s="57">
        <f t="shared" ref="I12:I18" si="1">G12-10</f>
        <v>46153</v>
      </c>
      <c r="J12" s="66">
        <f t="shared" ref="J12:J18" si="2">G12-7</f>
        <v>46156</v>
      </c>
      <c r="K12" s="67">
        <f t="shared" ref="K12:K18" si="3">G12-6</f>
        <v>46157</v>
      </c>
      <c r="L12" s="60">
        <f t="shared" ref="L12:L18" si="4">G12+19</f>
        <v>46182</v>
      </c>
      <c r="M12" s="56">
        <f t="shared" ref="M12:M18" si="5">G12+25</f>
        <v>46188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70">
        <v>21</v>
      </c>
      <c r="D13" s="58" t="s">
        <v>33</v>
      </c>
      <c r="E13" s="59" t="s">
        <v>26</v>
      </c>
      <c r="F13" s="77" t="s">
        <v>30</v>
      </c>
      <c r="G13" s="63">
        <v>46170</v>
      </c>
      <c r="H13" s="64">
        <f t="shared" si="0"/>
        <v>46171</v>
      </c>
      <c r="I13" s="57">
        <f t="shared" si="1"/>
        <v>46160</v>
      </c>
      <c r="J13" s="66">
        <f t="shared" si="2"/>
        <v>46163</v>
      </c>
      <c r="K13" s="67">
        <f t="shared" si="3"/>
        <v>46164</v>
      </c>
      <c r="L13" s="56">
        <f t="shared" si="4"/>
        <v>46189</v>
      </c>
      <c r="M13" s="56">
        <f t="shared" si="5"/>
        <v>46195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68">
        <v>22</v>
      </c>
      <c r="D14" s="55" t="s">
        <v>34</v>
      </c>
      <c r="E14" s="54" t="s">
        <v>35</v>
      </c>
      <c r="F14" s="69" t="s">
        <v>30</v>
      </c>
      <c r="G14" s="61">
        <v>46177</v>
      </c>
      <c r="H14" s="62">
        <f t="shared" si="0"/>
        <v>46178</v>
      </c>
      <c r="I14" s="57">
        <f t="shared" si="1"/>
        <v>46167</v>
      </c>
      <c r="J14" s="66">
        <f t="shared" si="2"/>
        <v>46170</v>
      </c>
      <c r="K14" s="67">
        <f t="shared" si="3"/>
        <v>46171</v>
      </c>
      <c r="L14" s="60">
        <f t="shared" si="4"/>
        <v>46196</v>
      </c>
      <c r="M14" s="56">
        <f t="shared" si="5"/>
        <v>46202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70">
        <v>23</v>
      </c>
      <c r="D15" s="58" t="s">
        <v>31</v>
      </c>
      <c r="E15" s="59" t="s">
        <v>32</v>
      </c>
      <c r="F15" s="69" t="s">
        <v>30</v>
      </c>
      <c r="G15" s="63">
        <v>46184</v>
      </c>
      <c r="H15" s="64">
        <f t="shared" si="0"/>
        <v>46185</v>
      </c>
      <c r="I15" s="57">
        <f t="shared" si="1"/>
        <v>46174</v>
      </c>
      <c r="J15" s="66">
        <f t="shared" si="2"/>
        <v>46177</v>
      </c>
      <c r="K15" s="67">
        <f t="shared" si="3"/>
        <v>46178</v>
      </c>
      <c r="L15" s="60">
        <f t="shared" si="4"/>
        <v>46203</v>
      </c>
      <c r="M15" s="56">
        <f t="shared" si="5"/>
        <v>46209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68">
        <v>24</v>
      </c>
      <c r="D16" s="55" t="s">
        <v>29</v>
      </c>
      <c r="E16" s="54" t="s">
        <v>38</v>
      </c>
      <c r="F16" s="69" t="s">
        <v>30</v>
      </c>
      <c r="G16" s="61">
        <v>46191</v>
      </c>
      <c r="H16" s="62">
        <f t="shared" si="0"/>
        <v>46192</v>
      </c>
      <c r="I16" s="57">
        <f t="shared" si="1"/>
        <v>46181</v>
      </c>
      <c r="J16" s="66">
        <f t="shared" si="2"/>
        <v>46184</v>
      </c>
      <c r="K16" s="67">
        <f t="shared" si="3"/>
        <v>46185</v>
      </c>
      <c r="L16" s="60">
        <f t="shared" si="4"/>
        <v>46210</v>
      </c>
      <c r="M16" s="56">
        <f t="shared" si="5"/>
        <v>46216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68">
        <v>25</v>
      </c>
      <c r="D17" s="58" t="s">
        <v>36</v>
      </c>
      <c r="E17" s="59" t="s">
        <v>37</v>
      </c>
      <c r="F17" s="69" t="s">
        <v>30</v>
      </c>
      <c r="G17" s="63">
        <v>46198</v>
      </c>
      <c r="H17" s="64">
        <f t="shared" si="0"/>
        <v>46199</v>
      </c>
      <c r="I17" s="57">
        <f t="shared" si="1"/>
        <v>46188</v>
      </c>
      <c r="J17" s="66">
        <f t="shared" si="2"/>
        <v>46191</v>
      </c>
      <c r="K17" s="67">
        <f t="shared" si="3"/>
        <v>46192</v>
      </c>
      <c r="L17" s="60">
        <f t="shared" si="4"/>
        <v>46217</v>
      </c>
      <c r="M17" s="56">
        <f t="shared" si="5"/>
        <v>46223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65">
        <v>26</v>
      </c>
      <c r="D18" s="71" t="s">
        <v>27</v>
      </c>
      <c r="E18" s="72" t="s">
        <v>39</v>
      </c>
      <c r="F18" s="73" t="s">
        <v>30</v>
      </c>
      <c r="G18" s="74">
        <v>46205</v>
      </c>
      <c r="H18" s="75">
        <f t="shared" si="0"/>
        <v>46206</v>
      </c>
      <c r="I18" s="80">
        <f t="shared" si="1"/>
        <v>46195</v>
      </c>
      <c r="J18" s="81">
        <f t="shared" si="2"/>
        <v>46198</v>
      </c>
      <c r="K18" s="82">
        <f t="shared" si="3"/>
        <v>46199</v>
      </c>
      <c r="L18" s="76">
        <f t="shared" si="4"/>
        <v>46224</v>
      </c>
      <c r="M18" s="76">
        <f t="shared" si="5"/>
        <v>46230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D11:H11"/>
    <mergeCell ref="M3:N3"/>
    <mergeCell ref="L9:L10"/>
    <mergeCell ref="D1:E1"/>
    <mergeCell ref="B2:J3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2026-05-14T18:53:37Z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