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F4065C60-64B6-4CF9-AB3E-078CA67FD2B6}" xr6:coauthVersionLast="47" xr6:coauthVersionMax="47" xr10:uidLastSave="{00000000-0000-0000-0000-000000000000}"/>
  <bookViews>
    <workbookView xWindow="-120" yWindow="-120" windowWidth="29040" windowHeight="15720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P34" i="1" s="1"/>
  <c r="Q34" i="1" s="1"/>
  <c r="R34" i="1" s="1"/>
  <c r="N34" i="1"/>
  <c r="K33" i="1"/>
  <c r="J33" i="1"/>
  <c r="N32" i="1"/>
  <c r="O32" i="1" s="1"/>
  <c r="P32" i="1" s="1"/>
  <c r="Q32" i="1" s="1"/>
  <c r="R32" i="1" s="1"/>
  <c r="I31" i="1"/>
  <c r="N30" i="1"/>
  <c r="O30" i="1" s="1"/>
  <c r="P30" i="1" s="1"/>
  <c r="Q30" i="1" s="1"/>
  <c r="R30" i="1" s="1"/>
  <c r="K29" i="1"/>
  <c r="J29" i="1"/>
  <c r="I29" i="1"/>
  <c r="N28" i="1"/>
  <c r="O28" i="1" s="1"/>
  <c r="P28" i="1" s="1"/>
  <c r="Q28" i="1" s="1"/>
  <c r="R28" i="1" s="1"/>
  <c r="K27" i="1"/>
  <c r="J27" i="1"/>
  <c r="I27" i="1"/>
  <c r="N26" i="1"/>
  <c r="O26" i="1" s="1"/>
  <c r="P26" i="1" s="1"/>
  <c r="Q26" i="1" s="1"/>
  <c r="R26" i="1" s="1"/>
  <c r="K25" i="1"/>
  <c r="J25" i="1"/>
  <c r="I25" i="1"/>
  <c r="N24" i="1"/>
  <c r="O24" i="1" s="1"/>
  <c r="P24" i="1" s="1"/>
  <c r="Q24" i="1" s="1"/>
  <c r="R24" i="1" s="1"/>
  <c r="K23" i="1"/>
  <c r="J23" i="1"/>
  <c r="I23" i="1"/>
  <c r="O22" i="1"/>
  <c r="P22" i="1" s="1"/>
  <c r="Q22" i="1" s="1"/>
  <c r="R22" i="1" s="1"/>
  <c r="N22" i="1"/>
  <c r="K21" i="1"/>
  <c r="J21" i="1"/>
  <c r="I21" i="1"/>
  <c r="N20" i="1"/>
  <c r="O20" i="1" s="1"/>
  <c r="P20" i="1" s="1"/>
  <c r="Q20" i="1" s="1"/>
  <c r="R20" i="1" s="1"/>
  <c r="K19" i="1"/>
  <c r="J19" i="1"/>
  <c r="I19" i="1"/>
  <c r="N18" i="1"/>
  <c r="O18" i="1" s="1"/>
  <c r="P18" i="1" s="1"/>
  <c r="Q18" i="1" s="1"/>
  <c r="R18" i="1" s="1"/>
  <c r="K17" i="1"/>
  <c r="J17" i="1"/>
  <c r="I17" i="1"/>
  <c r="O16" i="1"/>
  <c r="P16" i="1" s="1"/>
  <c r="Q16" i="1" s="1"/>
  <c r="R16" i="1" s="1"/>
  <c r="N16" i="1"/>
  <c r="K15" i="1"/>
  <c r="J15" i="1"/>
  <c r="I15" i="1"/>
</calcChain>
</file>

<file path=xl/sharedStrings.xml><?xml version="1.0" encoding="utf-8"?>
<sst xmlns="http://schemas.openxmlformats.org/spreadsheetml/2006/main" count="124" uniqueCount="76">
  <si>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</si>
  <si>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</si>
  <si>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</si>
  <si>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</si>
  <si>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</si>
  <si>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</si>
  <si>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</si>
  <si>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</si>
  <si>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</si>
  <si>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</si>
  <si>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</si>
  <si>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AS CARLOTTA</t>
  </si>
  <si>
    <t>531W</t>
  </si>
  <si>
    <t>SEASPAN ADONIS</t>
  </si>
  <si>
    <t>083E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</si>
  <si>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</si>
  <si>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</si>
  <si>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</si>
  <si>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</si>
  <si>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</si>
  <si>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</si>
  <si>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</si>
  <si>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</si>
  <si>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</si>
  <si>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</si>
  <si>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</si>
  <si>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</si>
  <si>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</si>
  <si>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</si>
  <si>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</si>
  <si>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</si>
  <si>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</si>
  <si>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</si>
  <si>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×</t>
    <phoneticPr fontId="4"/>
  </si>
  <si>
    <t>SEASPAN BEYOND</t>
    <phoneticPr fontId="4"/>
  </si>
  <si>
    <t>439E</t>
    <phoneticPr fontId="4"/>
  </si>
  <si>
    <t>ONE CLARA</t>
    <phoneticPr fontId="4"/>
  </si>
  <si>
    <t>011W</t>
    <phoneticPr fontId="4"/>
  </si>
  <si>
    <t>R1</t>
    <phoneticPr fontId="4"/>
  </si>
  <si>
    <t>ADDISON</t>
    <phoneticPr fontId="4"/>
  </si>
  <si>
    <t>059W</t>
    <phoneticPr fontId="4"/>
  </si>
  <si>
    <t>R5</t>
    <phoneticPr fontId="4"/>
  </si>
  <si>
    <t>YM TIPTOP</t>
  </si>
  <si>
    <t>024E</t>
  </si>
  <si>
    <t>R2</t>
    <phoneticPr fontId="4"/>
  </si>
  <si>
    <t>NYK PAULA</t>
    <phoneticPr fontId="4"/>
  </si>
  <si>
    <t>1041W</t>
    <phoneticPr fontId="4"/>
  </si>
  <si>
    <t>R6</t>
    <phoneticPr fontId="4"/>
  </si>
  <si>
    <t>HMM AQUAMARINE</t>
    <phoneticPr fontId="4"/>
  </si>
  <si>
    <t>012E</t>
    <phoneticPr fontId="4"/>
  </si>
  <si>
    <t>013W</t>
    <phoneticPr fontId="4"/>
  </si>
  <si>
    <t>YM TRUST</t>
    <phoneticPr fontId="4"/>
  </si>
  <si>
    <t>105E</t>
    <phoneticPr fontId="4"/>
  </si>
  <si>
    <t>061W</t>
    <phoneticPr fontId="4"/>
  </si>
  <si>
    <t>HYUNDAI MARS</t>
    <phoneticPr fontId="4"/>
  </si>
  <si>
    <t>055E</t>
    <phoneticPr fontId="4"/>
  </si>
  <si>
    <t>1043W</t>
    <phoneticPr fontId="4"/>
  </si>
  <si>
    <t>R7</t>
    <phoneticPr fontId="4"/>
  </si>
  <si>
    <t>YM TRANQUILITY</t>
    <phoneticPr fontId="4"/>
  </si>
  <si>
    <t>020E</t>
  </si>
  <si>
    <t>R8</t>
    <phoneticPr fontId="4"/>
  </si>
  <si>
    <t>IRENES RALLY</t>
    <phoneticPr fontId="4"/>
  </si>
  <si>
    <t>015W</t>
    <phoneticPr fontId="4"/>
  </si>
  <si>
    <t>R9</t>
    <phoneticPr fontId="4"/>
  </si>
  <si>
    <t>HYUNDAI SATURN</t>
    <phoneticPr fontId="4"/>
  </si>
  <si>
    <t>053E</t>
    <phoneticPr fontId="4"/>
  </si>
  <si>
    <t>063W</t>
    <phoneticPr fontId="4"/>
  </si>
  <si>
    <t>*07/15</t>
    <phoneticPr fontId="4"/>
  </si>
  <si>
    <t>R10</t>
    <phoneticPr fontId="4"/>
  </si>
  <si>
    <t>ONE HENRY HUDSON</t>
    <phoneticPr fontId="4"/>
  </si>
  <si>
    <t>098E</t>
    <phoneticPr fontId="4"/>
  </si>
  <si>
    <t>1045W</t>
    <phoneticPr fontId="4"/>
  </si>
  <si>
    <t>R11</t>
    <phoneticPr fontId="4"/>
  </si>
  <si>
    <t>ONE HANOI</t>
    <phoneticPr fontId="4"/>
  </si>
  <si>
    <t>056E</t>
    <phoneticPr fontId="4"/>
  </si>
  <si>
    <t>NEXT UPDATE 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</si>
</sst>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m/dd"/>
    <numFmt numFmtId="166" formatCode="yyyy/mm/dd"/>
    <numFmt numFmtId="167" formatCode="\-\ mm/dd"/>
  </numFmts>
  <fonts count="22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/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15" xfId="2" applyFont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0" fontId="16" fillId="0" borderId="58" xfId="2" applyFont="1" applyBorder="1" applyAlignment="1" applyProtection="1">
      <alignment horizontal="center" vertical="center"/>
      <protection locked="0"/>
    </xf>
    <xf numFmtId="0" fontId="16" fillId="0" borderId="31" xfId="2" applyFont="1" applyBorder="1" applyAlignment="1" applyProtection="1">
      <alignment horizontal="left" vertical="center"/>
      <protection locked="0"/>
    </xf>
    <xf numFmtId="0" fontId="16" fillId="0" borderId="30" xfId="2" quotePrefix="1" applyFont="1" applyBorder="1" applyAlignment="1" applyProtection="1">
      <alignment horizontal="center" vertical="center"/>
      <protection locked="0"/>
    </xf>
    <xf numFmtId="0" fontId="16" fillId="0" borderId="44" xfId="2" applyFont="1" applyBorder="1" applyAlignment="1" applyProtection="1">
      <alignment horizontal="left" vertical="center"/>
      <protection locked="0"/>
    </xf>
    <xf numFmtId="0" fontId="16" fillId="0" borderId="39" xfId="2" quotePrefix="1" applyFont="1" applyBorder="1" applyAlignment="1" applyProtection="1">
      <alignment horizontal="center" vertical="center"/>
      <protection locked="0"/>
    </xf>
    <xf numFmtId="0" fontId="16" fillId="0" borderId="5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7" fillId="0" borderId="51" xfId="2" applyFont="1" applyBorder="1" applyAlignment="1" applyProtection="1">
      <alignment horizontal="left" vertical="center"/>
      <protection locked="0"/>
    </xf>
    <xf numFmtId="0" fontId="17" fillId="0" borderId="40" xfId="2" quotePrefix="1" applyFont="1" applyBorder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14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164" fontId="16" fillId="0" borderId="42" xfId="0" applyNumberFormat="1" applyFont="1" applyBorder="1" applyAlignment="1">
      <alignment horizontal="center" vertical="center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49" fontId="21" fillId="0" borderId="52" xfId="2" applyNumberFormat="1" applyFont="1" applyBorder="1" applyProtection="1">
      <alignment vertical="center"/>
      <protection locked="0"/>
    </xf>
    <xf numFmtId="165" fontId="16" fillId="0" borderId="53" xfId="2" applyNumberFormat="1" applyFont="1" applyBorder="1" applyAlignment="1" applyProtection="1">
      <alignment horizontal="right" vertical="center"/>
      <protection locked="0"/>
    </xf>
    <xf numFmtId="167" fontId="16" fillId="0" borderId="54" xfId="2" applyNumberFormat="1" applyFont="1" applyBorder="1" applyAlignment="1" applyProtection="1">
      <alignment horizontal="left" vertical="center"/>
      <protection locked="0"/>
    </xf>
    <xf numFmtId="165" fontId="17" fillId="0" borderId="51" xfId="2" applyNumberFormat="1" applyFont="1" applyBorder="1" applyAlignment="1" applyProtection="1">
      <alignment horizontal="center" vertical="center"/>
      <protection locked="0"/>
    </xf>
    <xf numFmtId="165" fontId="17" fillId="0" borderId="55" xfId="2" applyNumberFormat="1" applyFont="1" applyBorder="1" applyAlignment="1" applyProtection="1">
      <alignment horizontal="center" vertical="center"/>
      <protection locked="0"/>
    </xf>
    <xf numFmtId="165" fontId="17" fillId="0" borderId="52" xfId="2" applyNumberFormat="1" applyFont="1" applyBorder="1" applyAlignment="1" applyProtection="1">
      <alignment horizontal="center" vertical="center"/>
      <protection locked="0"/>
    </xf>
    <xf numFmtId="165" fontId="16" fillId="0" borderId="56" xfId="2" applyNumberFormat="1" applyFont="1" applyBorder="1" applyAlignment="1" applyProtection="1">
      <alignment horizontal="right" vertical="center"/>
      <protection locked="0"/>
    </xf>
    <xf numFmtId="167" fontId="16" fillId="0" borderId="54" xfId="2" quotePrefix="1" applyNumberFormat="1" applyFont="1" applyBorder="1" applyAlignment="1" applyProtection="1">
      <alignment horizontal="left" vertical="center"/>
      <protection locked="0"/>
    </xf>
    <xf numFmtId="165" fontId="16" fillId="0" borderId="57" xfId="2" applyNumberFormat="1" applyFont="1" applyBorder="1" applyAlignment="1" applyProtection="1">
      <alignment horizontal="center" vertical="center"/>
      <protection locked="0"/>
    </xf>
    <xf numFmtId="49" fontId="21" fillId="0" borderId="32" xfId="2" applyNumberFormat="1" applyFont="1" applyBorder="1" applyProtection="1">
      <alignment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16" fillId="0" borderId="11" xfId="2" applyNumberFormat="1" applyFont="1" applyBorder="1" applyAlignment="1" applyProtection="1">
      <alignment horizontal="center" vertical="center"/>
      <protection locked="0"/>
    </xf>
    <xf numFmtId="165" fontId="16" fillId="0" borderId="12" xfId="2" applyNumberFormat="1" applyFont="1" applyBorder="1" applyAlignment="1" applyProtection="1">
      <alignment horizontal="center" vertical="center"/>
      <protection locked="0"/>
    </xf>
    <xf numFmtId="49" fontId="16" fillId="0" borderId="45" xfId="2" applyNumberFormat="1" applyFont="1" applyBorder="1" applyAlignment="1" applyProtection="1">
      <alignment horizontal="center" vertical="center"/>
      <protection locked="0"/>
    </xf>
    <xf numFmtId="165" fontId="16" fillId="0" borderId="46" xfId="2" applyNumberFormat="1" applyFont="1" applyBorder="1" applyAlignment="1" applyProtection="1">
      <alignment horizontal="right" vertical="center"/>
      <protection locked="0"/>
    </xf>
    <xf numFmtId="167" fontId="16" fillId="0" borderId="47" xfId="2" applyNumberFormat="1" applyFont="1" applyBorder="1" applyAlignment="1" applyProtection="1">
      <alignment horizontal="left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45" xfId="2" applyNumberFormat="1" applyFont="1" applyBorder="1" applyAlignment="1" applyProtection="1">
      <alignment horizontal="center" vertical="center"/>
      <protection locked="0"/>
    </xf>
    <xf numFmtId="165" fontId="16" fillId="0" borderId="49" xfId="2" applyNumberFormat="1" applyFont="1" applyBorder="1" applyAlignment="1" applyProtection="1">
      <alignment horizontal="right" vertical="center"/>
      <protection locked="0"/>
    </xf>
    <xf numFmtId="167" fontId="16" fillId="0" borderId="47" xfId="2" quotePrefix="1" applyNumberFormat="1" applyFont="1" applyBorder="1" applyAlignment="1" applyProtection="1">
      <alignment horizontal="left" vertical="center"/>
      <protection locked="0"/>
    </xf>
    <xf numFmtId="165" fontId="16" fillId="0" borderId="50" xfId="2" applyNumberFormat="1" applyFont="1" applyBorder="1" applyAlignment="1" applyProtection="1">
      <alignment horizontal="center" vertical="center"/>
      <protection locked="0"/>
    </xf>
    <xf numFmtId="164" fontId="16" fillId="0" borderId="43" xfId="0" applyNumberFormat="1" applyFont="1" applyBorder="1" applyAlignment="1">
      <alignment horizontal="center" vertical="center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34</xdr:row>
      <xdr:rowOff>238125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142875" y="9886950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A1:X1001"/>
  <sheetViews>
    <sheetView tabSelected="1" workbookViewId="0">
      <selection activeCell="C1" sqref="C1"/>
    </sheetView>
  </sheetViews>
  <sheetFormatPr defaultColWidth="14.42578125" defaultRowHeight="15" customHeight="1"/>
  <cols>
    <col min="1" max="1" width="7.42578125" customWidth="1"/>
    <col min="2" max="2" width="8.5703125" customWidth="1"/>
    <col min="3" max="3" width="7.5703125" customWidth="1"/>
    <col min="4" max="4" width="19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4" width="10.28515625" customWidth="1"/>
  </cols>
  <sheetData>
    <row r="1" spans="1:24" ht="34.5" customHeight="1">
      <c r="B1" s="1"/>
      <c r="C1" s="2"/>
      <c r="D1" s="2"/>
      <c r="E1" s="110"/>
      <c r="F1" s="46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B2" s="9"/>
      <c r="C2" s="111" t="s">
        <v>8</v>
      </c>
      <c r="D2" s="46"/>
      <c r="E2" s="46"/>
      <c r="F2" s="46"/>
      <c r="G2" s="46"/>
      <c r="H2" s="46"/>
      <c r="I2" s="46"/>
      <c r="J2" s="46"/>
      <c r="K2" s="46"/>
      <c r="L2" s="15">
        <v>46195</v>
      </c>
      <c r="N2" s="14"/>
      <c r="O2" s="13"/>
      <c r="P2" s="13"/>
      <c r="Q2" s="13"/>
      <c r="R2" s="13"/>
      <c r="S2" s="12"/>
      <c r="T2" s="9"/>
      <c r="U2" s="9"/>
      <c r="V2" s="9"/>
      <c r="W2" s="9"/>
      <c r="X2" s="9"/>
    </row>
    <row r="3" spans="1:24" ht="25.5" customHeight="1">
      <c r="B3" s="9"/>
      <c r="C3" s="46"/>
      <c r="D3" s="46"/>
      <c r="E3" s="46"/>
      <c r="F3" s="46"/>
      <c r="G3" s="46"/>
      <c r="H3" s="46"/>
      <c r="I3" s="46"/>
      <c r="J3" s="46"/>
      <c r="K3" s="46"/>
      <c r="L3" s="16" t="s">
        <v>75</v>
      </c>
      <c r="N3" s="11"/>
      <c r="O3" s="11"/>
      <c r="P3" s="11"/>
      <c r="Q3" s="11"/>
      <c r="R3" s="11"/>
      <c r="S3" s="10"/>
      <c r="T3" s="9"/>
      <c r="U3" s="9"/>
      <c r="V3" s="9"/>
      <c r="W3" s="9"/>
      <c r="X3" s="9"/>
    </row>
    <row r="4" spans="1:24" ht="21.75" customHeight="1">
      <c r="B4" s="1"/>
      <c r="C4" s="7" t="s">
        <v>7</v>
      </c>
      <c r="D4" s="7"/>
      <c r="E4" s="4"/>
      <c r="F4" s="4"/>
      <c r="G4" s="4"/>
      <c r="H4" s="4"/>
      <c r="I4" s="4"/>
      <c r="J4" s="4"/>
      <c r="K4" s="4"/>
      <c r="L4" s="1"/>
      <c r="M4" s="1"/>
      <c r="N4" s="45"/>
      <c r="O4" s="46"/>
      <c r="P4" s="46"/>
      <c r="Q4" s="46"/>
      <c r="R4" s="8"/>
      <c r="S4" s="1"/>
      <c r="T4" s="1"/>
      <c r="U4" s="1"/>
      <c r="V4" s="1"/>
      <c r="W4" s="1"/>
      <c r="X4" s="1"/>
    </row>
    <row r="5" spans="1:24" ht="21.75" customHeight="1">
      <c r="B5" s="1"/>
      <c r="C5" s="7" t="s">
        <v>6</v>
      </c>
      <c r="D5" s="7"/>
      <c r="E5" s="4"/>
      <c r="F5" s="4"/>
      <c r="G5" s="4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 thickBot="1">
      <c r="B6" s="1"/>
      <c r="C6" s="6"/>
      <c r="D6" s="6"/>
      <c r="E6" s="4"/>
      <c r="F6" s="4"/>
      <c r="G6" s="4"/>
      <c r="H6" s="4"/>
      <c r="I6" s="5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1.75" customHeight="1">
      <c r="A7" s="18"/>
      <c r="B7" s="19"/>
      <c r="C7" s="25"/>
      <c r="D7" s="69" t="s">
        <v>15</v>
      </c>
      <c r="E7" s="93" t="s">
        <v>16</v>
      </c>
      <c r="F7" s="96" t="s">
        <v>17</v>
      </c>
      <c r="G7" s="99" t="s">
        <v>18</v>
      </c>
      <c r="H7" s="100"/>
      <c r="I7" s="106" t="s">
        <v>19</v>
      </c>
      <c r="J7" s="106"/>
      <c r="K7" s="107"/>
      <c r="L7" s="77" t="s">
        <v>18</v>
      </c>
      <c r="M7" s="78"/>
      <c r="N7" s="81" t="s">
        <v>20</v>
      </c>
      <c r="O7" s="82"/>
      <c r="P7" s="82"/>
      <c r="Q7" s="82"/>
      <c r="R7" s="83"/>
      <c r="S7" s="72" t="s">
        <v>21</v>
      </c>
      <c r="T7" s="1"/>
      <c r="U7" s="1"/>
      <c r="V7" s="1"/>
      <c r="W7" s="1"/>
      <c r="X7" s="1"/>
    </row>
    <row r="8" spans="1:24" ht="21.75" customHeight="1">
      <c r="A8" s="20"/>
      <c r="B8" s="21"/>
      <c r="C8" s="26"/>
      <c r="D8" s="70"/>
      <c r="E8" s="94"/>
      <c r="F8" s="97"/>
      <c r="G8" s="101"/>
      <c r="H8" s="102"/>
      <c r="I8" s="108"/>
      <c r="J8" s="108"/>
      <c r="K8" s="109"/>
      <c r="L8" s="79"/>
      <c r="M8" s="80"/>
      <c r="N8" s="84"/>
      <c r="O8" s="85"/>
      <c r="P8" s="85"/>
      <c r="Q8" s="85"/>
      <c r="R8" s="86"/>
      <c r="S8" s="73"/>
      <c r="T8" s="1"/>
      <c r="U8" s="1"/>
      <c r="V8" s="1"/>
      <c r="W8" s="1"/>
      <c r="X8" s="1"/>
    </row>
    <row r="9" spans="1:24" ht="21.75" customHeight="1">
      <c r="A9" s="20"/>
      <c r="B9" s="21"/>
      <c r="C9" s="26"/>
      <c r="D9" s="70"/>
      <c r="E9" s="94"/>
      <c r="F9" s="97"/>
      <c r="G9" s="87" t="s">
        <v>22</v>
      </c>
      <c r="H9" s="88"/>
      <c r="I9" s="57" t="s">
        <v>23</v>
      </c>
      <c r="J9" s="54" t="s">
        <v>24</v>
      </c>
      <c r="K9" s="57" t="s">
        <v>22</v>
      </c>
      <c r="L9" s="63" t="s">
        <v>25</v>
      </c>
      <c r="M9" s="64"/>
      <c r="N9" s="51" t="s">
        <v>26</v>
      </c>
      <c r="O9" s="75" t="s">
        <v>5</v>
      </c>
      <c r="P9" s="30" t="s">
        <v>4</v>
      </c>
      <c r="Q9" s="75" t="s">
        <v>27</v>
      </c>
      <c r="R9" s="75" t="s">
        <v>28</v>
      </c>
      <c r="S9" s="73"/>
      <c r="T9" s="1"/>
      <c r="U9" s="1"/>
      <c r="V9" s="1"/>
      <c r="W9" s="1"/>
      <c r="X9" s="1"/>
    </row>
    <row r="10" spans="1:24" ht="21.75" customHeight="1">
      <c r="A10" s="20"/>
      <c r="B10" s="21"/>
      <c r="C10" s="26"/>
      <c r="D10" s="70"/>
      <c r="E10" s="94"/>
      <c r="F10" s="97"/>
      <c r="G10" s="89"/>
      <c r="H10" s="90"/>
      <c r="I10" s="58"/>
      <c r="J10" s="55"/>
      <c r="K10" s="58"/>
      <c r="L10" s="65"/>
      <c r="M10" s="66"/>
      <c r="N10" s="52"/>
      <c r="O10" s="75"/>
      <c r="P10" s="30" t="s">
        <v>29</v>
      </c>
      <c r="Q10" s="75"/>
      <c r="R10" s="75"/>
      <c r="S10" s="73"/>
      <c r="T10" s="1"/>
      <c r="U10" s="1"/>
      <c r="V10" s="1"/>
      <c r="W10" s="1"/>
      <c r="X10" s="1"/>
    </row>
    <row r="11" spans="1:24" ht="21.75" customHeight="1">
      <c r="A11" s="20"/>
      <c r="B11" s="21"/>
      <c r="C11" s="26"/>
      <c r="D11" s="70"/>
      <c r="E11" s="94"/>
      <c r="F11" s="97"/>
      <c r="G11" s="89"/>
      <c r="H11" s="90"/>
      <c r="I11" s="59"/>
      <c r="J11" s="56"/>
      <c r="K11" s="59"/>
      <c r="L11" s="65"/>
      <c r="M11" s="66"/>
      <c r="N11" s="52"/>
      <c r="O11" s="50" t="s">
        <v>30</v>
      </c>
      <c r="P11" s="30" t="s">
        <v>31</v>
      </c>
      <c r="Q11" s="75"/>
      <c r="R11" s="75"/>
      <c r="S11" s="73"/>
      <c r="T11" s="1"/>
      <c r="U11" s="1"/>
      <c r="V11" s="1"/>
      <c r="W11" s="1"/>
      <c r="X11" s="1"/>
    </row>
    <row r="12" spans="1:24" ht="21.75" customHeight="1">
      <c r="A12" s="20"/>
      <c r="B12" s="21"/>
      <c r="C12" s="26"/>
      <c r="D12" s="70"/>
      <c r="E12" s="94"/>
      <c r="F12" s="97"/>
      <c r="G12" s="89"/>
      <c r="H12" s="90"/>
      <c r="I12" s="103" t="s">
        <v>22</v>
      </c>
      <c r="J12" s="60" t="s">
        <v>24</v>
      </c>
      <c r="K12" s="103" t="s">
        <v>22</v>
      </c>
      <c r="L12" s="65"/>
      <c r="M12" s="66"/>
      <c r="N12" s="52"/>
      <c r="O12" s="50"/>
      <c r="P12" s="30" t="s">
        <v>3</v>
      </c>
      <c r="Q12" s="75"/>
      <c r="R12" s="75"/>
      <c r="S12" s="73"/>
      <c r="T12" s="1"/>
      <c r="U12" s="1"/>
      <c r="V12" s="1"/>
      <c r="W12" s="1"/>
      <c r="X12" s="1"/>
    </row>
    <row r="13" spans="1:24" ht="21.75" customHeight="1">
      <c r="A13" s="20"/>
      <c r="B13" s="21"/>
      <c r="C13" s="26"/>
      <c r="D13" s="70"/>
      <c r="E13" s="94"/>
      <c r="F13" s="97"/>
      <c r="G13" s="89"/>
      <c r="H13" s="90"/>
      <c r="I13" s="104"/>
      <c r="J13" s="61"/>
      <c r="K13" s="104"/>
      <c r="L13" s="65"/>
      <c r="M13" s="66"/>
      <c r="N13" s="52"/>
      <c r="O13" s="75" t="s">
        <v>32</v>
      </c>
      <c r="P13" s="30" t="s">
        <v>2</v>
      </c>
      <c r="Q13" s="75"/>
      <c r="R13" s="75"/>
      <c r="S13" s="73"/>
      <c r="T13" s="1"/>
      <c r="U13" s="1"/>
      <c r="V13" s="1"/>
      <c r="W13" s="1"/>
      <c r="X13" s="1"/>
    </row>
    <row r="14" spans="1:24" ht="21.75" customHeight="1" thickBot="1">
      <c r="A14" s="22"/>
      <c r="B14" s="23" t="s">
        <v>1</v>
      </c>
      <c r="C14" s="27"/>
      <c r="D14" s="71"/>
      <c r="E14" s="95"/>
      <c r="F14" s="98"/>
      <c r="G14" s="91"/>
      <c r="H14" s="92"/>
      <c r="I14" s="105"/>
      <c r="J14" s="62"/>
      <c r="K14" s="105"/>
      <c r="L14" s="67"/>
      <c r="M14" s="68"/>
      <c r="N14" s="53"/>
      <c r="O14" s="76"/>
      <c r="P14" s="24"/>
      <c r="Q14" s="76"/>
      <c r="R14" s="76"/>
      <c r="S14" s="74"/>
      <c r="T14" s="1"/>
      <c r="U14" s="1"/>
      <c r="V14" s="1"/>
      <c r="W14" s="1"/>
      <c r="X14" s="1"/>
    </row>
    <row r="15" spans="1:24" ht="21.75" customHeight="1" thickTop="1">
      <c r="A15" s="29"/>
      <c r="B15" s="47">
        <v>22</v>
      </c>
      <c r="C15" s="31" t="s">
        <v>0</v>
      </c>
      <c r="D15" s="113" t="s">
        <v>11</v>
      </c>
      <c r="E15" s="114" t="s">
        <v>12</v>
      </c>
      <c r="F15" s="115" t="s">
        <v>9</v>
      </c>
      <c r="G15" s="116">
        <v>46168</v>
      </c>
      <c r="H15" s="117">
        <v>46169</v>
      </c>
      <c r="I15" s="118">
        <f>WORKDAY($H15,-8)</f>
        <v>46157</v>
      </c>
      <c r="J15" s="119">
        <f>WORKDAY($H15,-3)</f>
        <v>46164</v>
      </c>
      <c r="K15" s="120">
        <f>WORKDAY($H15,-3)</f>
        <v>46164</v>
      </c>
      <c r="L15" s="121"/>
      <c r="M15" s="117"/>
      <c r="N15" s="122"/>
      <c r="O15" s="122"/>
      <c r="P15" s="122"/>
      <c r="Q15" s="122"/>
      <c r="R15" s="122"/>
      <c r="S15" s="123" t="s">
        <v>33</v>
      </c>
      <c r="T15" s="1"/>
      <c r="U15" s="1"/>
      <c r="V15" s="1"/>
      <c r="W15" s="1"/>
      <c r="X15" s="1"/>
    </row>
    <row r="16" spans="1:24" ht="21.75" customHeight="1">
      <c r="A16" s="41"/>
      <c r="B16" s="48"/>
      <c r="C16" s="42" t="s">
        <v>10</v>
      </c>
      <c r="D16" s="37" t="s">
        <v>34</v>
      </c>
      <c r="E16" s="38" t="s">
        <v>35</v>
      </c>
      <c r="F16" s="124"/>
      <c r="G16" s="125"/>
      <c r="H16" s="126"/>
      <c r="I16" s="127"/>
      <c r="J16" s="128"/>
      <c r="K16" s="129"/>
      <c r="L16" s="130">
        <v>46176</v>
      </c>
      <c r="M16" s="131">
        <v>46178</v>
      </c>
      <c r="N16" s="132">
        <f>M16+25</f>
        <v>46203</v>
      </c>
      <c r="O16" s="132">
        <f>N16+5</f>
        <v>46208</v>
      </c>
      <c r="P16" s="132">
        <f>O16+1</f>
        <v>46209</v>
      </c>
      <c r="Q16" s="132">
        <f>P16+4</f>
        <v>46213</v>
      </c>
      <c r="R16" s="132">
        <f>Q16+2</f>
        <v>46215</v>
      </c>
      <c r="S16" s="133"/>
      <c r="T16" s="1"/>
      <c r="U16" s="1"/>
      <c r="V16" s="1"/>
      <c r="W16" s="1"/>
      <c r="X16" s="1"/>
    </row>
    <row r="17" spans="1:24" ht="21.75" customHeight="1">
      <c r="A17" s="29"/>
      <c r="B17" s="47">
        <v>23</v>
      </c>
      <c r="C17" s="31" t="s">
        <v>0</v>
      </c>
      <c r="D17" s="113" t="s">
        <v>36</v>
      </c>
      <c r="E17" s="114" t="s">
        <v>37</v>
      </c>
      <c r="F17" s="115" t="s">
        <v>9</v>
      </c>
      <c r="G17" s="116">
        <v>46175</v>
      </c>
      <c r="H17" s="117">
        <v>46176</v>
      </c>
      <c r="I17" s="118">
        <f>WORKDAY($H17,-8)</f>
        <v>46164</v>
      </c>
      <c r="J17" s="119">
        <f>WORKDAY($H17,-3)</f>
        <v>46171</v>
      </c>
      <c r="K17" s="120">
        <f>WORKDAY($H17,-3)</f>
        <v>46171</v>
      </c>
      <c r="L17" s="121"/>
      <c r="M17" s="117"/>
      <c r="N17" s="122"/>
      <c r="O17" s="122"/>
      <c r="P17" s="122"/>
      <c r="Q17" s="122"/>
      <c r="R17" s="122"/>
      <c r="S17" s="123" t="s">
        <v>33</v>
      </c>
      <c r="T17" s="1"/>
      <c r="U17" s="1"/>
      <c r="V17" s="1"/>
      <c r="W17" s="1"/>
      <c r="X17" s="1"/>
    </row>
    <row r="18" spans="1:24" ht="21.75" customHeight="1">
      <c r="A18" s="32" t="s">
        <v>38</v>
      </c>
      <c r="B18" s="49"/>
      <c r="C18" s="33" t="s">
        <v>10</v>
      </c>
      <c r="D18" s="43" t="s">
        <v>13</v>
      </c>
      <c r="E18" s="44" t="s">
        <v>14</v>
      </c>
      <c r="F18" s="134"/>
      <c r="G18" s="135"/>
      <c r="H18" s="136"/>
      <c r="I18" s="137"/>
      <c r="J18" s="138"/>
      <c r="K18" s="139"/>
      <c r="L18" s="140">
        <v>46183</v>
      </c>
      <c r="M18" s="141">
        <v>46185</v>
      </c>
      <c r="N18" s="142">
        <f>M18+25</f>
        <v>46210</v>
      </c>
      <c r="O18" s="142">
        <f>N18+5</f>
        <v>46215</v>
      </c>
      <c r="P18" s="142">
        <f>O18+1</f>
        <v>46216</v>
      </c>
      <c r="Q18" s="142">
        <f>P18+4</f>
        <v>46220</v>
      </c>
      <c r="R18" s="142">
        <f>Q18+2</f>
        <v>46222</v>
      </c>
      <c r="S18" s="133"/>
      <c r="T18" s="1"/>
      <c r="U18" s="1"/>
      <c r="V18" s="1"/>
      <c r="W18" s="1"/>
      <c r="X18" s="1"/>
    </row>
    <row r="19" spans="1:24" ht="21.75" customHeight="1">
      <c r="A19" s="29"/>
      <c r="B19" s="47">
        <v>24</v>
      </c>
      <c r="C19" s="31" t="s">
        <v>0</v>
      </c>
      <c r="D19" s="113" t="s">
        <v>39</v>
      </c>
      <c r="E19" s="114" t="s">
        <v>40</v>
      </c>
      <c r="F19" s="115" t="s">
        <v>9</v>
      </c>
      <c r="G19" s="116">
        <v>46182</v>
      </c>
      <c r="H19" s="117">
        <v>46183</v>
      </c>
      <c r="I19" s="118">
        <f>WORKDAY($H19,-8)</f>
        <v>46171</v>
      </c>
      <c r="J19" s="119">
        <f>WORKDAY($H19,-3)</f>
        <v>46178</v>
      </c>
      <c r="K19" s="120">
        <f>WORKDAY($H19,-3)</f>
        <v>46178</v>
      </c>
      <c r="L19" s="121"/>
      <c r="M19" s="117"/>
      <c r="N19" s="122"/>
      <c r="O19" s="122"/>
      <c r="P19" s="122"/>
      <c r="Q19" s="122"/>
      <c r="R19" s="122"/>
      <c r="S19" s="123" t="s">
        <v>33</v>
      </c>
      <c r="T19" s="1"/>
      <c r="U19" s="1"/>
      <c r="V19" s="1"/>
      <c r="W19" s="1"/>
      <c r="X19" s="1"/>
    </row>
    <row r="20" spans="1:24" ht="21.75" customHeight="1">
      <c r="A20" s="32" t="s">
        <v>41</v>
      </c>
      <c r="B20" s="49"/>
      <c r="C20" s="33" t="s">
        <v>10</v>
      </c>
      <c r="D20" s="34" t="s">
        <v>42</v>
      </c>
      <c r="E20" s="35" t="s">
        <v>43</v>
      </c>
      <c r="F20" s="143"/>
      <c r="G20" s="125"/>
      <c r="H20" s="126"/>
      <c r="I20" s="127"/>
      <c r="J20" s="128"/>
      <c r="K20" s="129"/>
      <c r="L20" s="130">
        <v>46190</v>
      </c>
      <c r="M20" s="131">
        <v>46192</v>
      </c>
      <c r="N20" s="132">
        <f>M20+25</f>
        <v>46217</v>
      </c>
      <c r="O20" s="132">
        <f>N20+5</f>
        <v>46222</v>
      </c>
      <c r="P20" s="132">
        <f>O20+1</f>
        <v>46223</v>
      </c>
      <c r="Q20" s="132">
        <f>P20+4</f>
        <v>46227</v>
      </c>
      <c r="R20" s="132">
        <f>Q20+2</f>
        <v>46229</v>
      </c>
      <c r="S20" s="133"/>
      <c r="T20" s="1"/>
      <c r="U20" s="1"/>
      <c r="V20" s="1"/>
      <c r="W20" s="1"/>
      <c r="X20" s="1"/>
    </row>
    <row r="21" spans="1:24" ht="21.75" customHeight="1">
      <c r="A21" s="29" t="s">
        <v>44</v>
      </c>
      <c r="B21" s="47">
        <v>25</v>
      </c>
      <c r="C21" s="31" t="s">
        <v>0</v>
      </c>
      <c r="D21" s="113" t="s">
        <v>45</v>
      </c>
      <c r="E21" s="114" t="s">
        <v>46</v>
      </c>
      <c r="F21" s="115" t="s">
        <v>9</v>
      </c>
      <c r="G21" s="116">
        <v>46189</v>
      </c>
      <c r="H21" s="117">
        <v>46190</v>
      </c>
      <c r="I21" s="118">
        <f>WORKDAY($H21,-8)</f>
        <v>46178</v>
      </c>
      <c r="J21" s="119">
        <f>WORKDAY($H21,-3)</f>
        <v>46185</v>
      </c>
      <c r="K21" s="120">
        <f>WORKDAY($H21,-3)</f>
        <v>46185</v>
      </c>
      <c r="L21" s="121"/>
      <c r="M21" s="117"/>
      <c r="N21" s="122"/>
      <c r="O21" s="122"/>
      <c r="P21" s="122"/>
      <c r="Q21" s="122"/>
      <c r="R21" s="122"/>
      <c r="S21" s="123" t="s">
        <v>33</v>
      </c>
      <c r="T21" s="1"/>
      <c r="U21" s="1"/>
      <c r="V21" s="1"/>
      <c r="W21" s="1"/>
      <c r="X21" s="1"/>
    </row>
    <row r="22" spans="1:24" ht="21.75" customHeight="1">
      <c r="A22" s="32" t="s">
        <v>47</v>
      </c>
      <c r="B22" s="49"/>
      <c r="C22" s="33" t="s">
        <v>10</v>
      </c>
      <c r="D22" s="37" t="s">
        <v>48</v>
      </c>
      <c r="E22" s="38" t="s">
        <v>49</v>
      </c>
      <c r="F22" s="124"/>
      <c r="G22" s="125"/>
      <c r="H22" s="126"/>
      <c r="I22" s="127"/>
      <c r="J22" s="128"/>
      <c r="K22" s="129"/>
      <c r="L22" s="130">
        <v>46197</v>
      </c>
      <c r="M22" s="131">
        <v>46199</v>
      </c>
      <c r="N22" s="132">
        <f>M22+25</f>
        <v>46224</v>
      </c>
      <c r="O22" s="132">
        <f>N22+5</f>
        <v>46229</v>
      </c>
      <c r="P22" s="132">
        <f>O22+1</f>
        <v>46230</v>
      </c>
      <c r="Q22" s="132">
        <f>P22+4</f>
        <v>46234</v>
      </c>
      <c r="R22" s="132">
        <f>Q22+2</f>
        <v>46236</v>
      </c>
      <c r="S22" s="133"/>
      <c r="T22" s="1"/>
      <c r="U22" s="1"/>
      <c r="V22" s="1"/>
      <c r="W22" s="1"/>
      <c r="X22" s="1"/>
    </row>
    <row r="23" spans="1:24" ht="21.75" customHeight="1">
      <c r="A23" s="29"/>
      <c r="B23" s="47">
        <v>26</v>
      </c>
      <c r="C23" s="31" t="s">
        <v>0</v>
      </c>
      <c r="D23" s="113" t="s">
        <v>36</v>
      </c>
      <c r="E23" s="114" t="s">
        <v>50</v>
      </c>
      <c r="F23" s="115" t="s">
        <v>9</v>
      </c>
      <c r="G23" s="116">
        <v>46196</v>
      </c>
      <c r="H23" s="117">
        <v>46197</v>
      </c>
      <c r="I23" s="118">
        <f>WORKDAY($H23,-8)</f>
        <v>46185</v>
      </c>
      <c r="J23" s="119">
        <f>WORKDAY($H23,-3)</f>
        <v>46192</v>
      </c>
      <c r="K23" s="120">
        <f>WORKDAY($H23,-3)</f>
        <v>46192</v>
      </c>
      <c r="L23" s="121"/>
      <c r="M23" s="117"/>
      <c r="N23" s="122"/>
      <c r="O23" s="122"/>
      <c r="P23" s="122"/>
      <c r="Q23" s="122"/>
      <c r="R23" s="122"/>
      <c r="S23" s="123" t="s">
        <v>33</v>
      </c>
      <c r="T23" s="1"/>
      <c r="U23" s="1"/>
      <c r="V23" s="1"/>
      <c r="W23" s="1"/>
      <c r="X23" s="1"/>
    </row>
    <row r="24" spans="1:24" ht="21.75" customHeight="1">
      <c r="A24" s="41"/>
      <c r="B24" s="48"/>
      <c r="C24" s="42" t="s">
        <v>10</v>
      </c>
      <c r="D24" s="37" t="s">
        <v>51</v>
      </c>
      <c r="E24" s="38" t="s">
        <v>52</v>
      </c>
      <c r="F24" s="124"/>
      <c r="G24" s="125"/>
      <c r="H24" s="126"/>
      <c r="I24" s="127"/>
      <c r="J24" s="128"/>
      <c r="K24" s="129"/>
      <c r="L24" s="130">
        <v>46204</v>
      </c>
      <c r="M24" s="131">
        <v>46206</v>
      </c>
      <c r="N24" s="132">
        <f>M24+25</f>
        <v>46231</v>
      </c>
      <c r="O24" s="132">
        <f>N24+5</f>
        <v>46236</v>
      </c>
      <c r="P24" s="132">
        <f>O24+1</f>
        <v>46237</v>
      </c>
      <c r="Q24" s="132">
        <f>P24+4</f>
        <v>46241</v>
      </c>
      <c r="R24" s="132">
        <f>Q24+2</f>
        <v>46243</v>
      </c>
      <c r="S24" s="133"/>
      <c r="T24" s="1"/>
      <c r="U24" s="1"/>
      <c r="V24" s="1"/>
      <c r="W24" s="1"/>
      <c r="X24" s="1"/>
    </row>
    <row r="25" spans="1:24" ht="21.75" customHeight="1">
      <c r="A25" s="29"/>
      <c r="B25" s="47">
        <v>27</v>
      </c>
      <c r="C25" s="31" t="s">
        <v>0</v>
      </c>
      <c r="D25" s="113" t="s">
        <v>39</v>
      </c>
      <c r="E25" s="114" t="s">
        <v>53</v>
      </c>
      <c r="F25" s="115" t="s">
        <v>9</v>
      </c>
      <c r="G25" s="116">
        <v>46203</v>
      </c>
      <c r="H25" s="117">
        <v>46204</v>
      </c>
      <c r="I25" s="118">
        <f>WORKDAY($H25,-8)</f>
        <v>46192</v>
      </c>
      <c r="J25" s="119">
        <f>WORKDAY($H25,-3)</f>
        <v>46199</v>
      </c>
      <c r="K25" s="120">
        <f>WORKDAY($H25,-3)</f>
        <v>46199</v>
      </c>
      <c r="L25" s="121"/>
      <c r="M25" s="117"/>
      <c r="N25" s="122"/>
      <c r="O25" s="122"/>
      <c r="P25" s="122"/>
      <c r="Q25" s="122"/>
      <c r="R25" s="122"/>
      <c r="S25" s="123" t="s">
        <v>33</v>
      </c>
      <c r="T25" s="1"/>
      <c r="U25" s="1"/>
      <c r="V25" s="1"/>
      <c r="W25" s="1"/>
      <c r="X25" s="1"/>
    </row>
    <row r="26" spans="1:24" ht="21.75" customHeight="1">
      <c r="A26" s="32"/>
      <c r="B26" s="49"/>
      <c r="C26" s="33" t="s">
        <v>10</v>
      </c>
      <c r="D26" s="43" t="s">
        <v>54</v>
      </c>
      <c r="E26" s="44" t="s">
        <v>55</v>
      </c>
      <c r="F26" s="134"/>
      <c r="G26" s="135"/>
      <c r="H26" s="136"/>
      <c r="I26" s="137"/>
      <c r="J26" s="138"/>
      <c r="K26" s="139"/>
      <c r="L26" s="140">
        <v>46211</v>
      </c>
      <c r="M26" s="141">
        <v>46213</v>
      </c>
      <c r="N26" s="142">
        <f>M26+25</f>
        <v>46238</v>
      </c>
      <c r="O26" s="142">
        <f>N26+5</f>
        <v>46243</v>
      </c>
      <c r="P26" s="142">
        <f>O26+1</f>
        <v>46244</v>
      </c>
      <c r="Q26" s="142">
        <f>P26+4</f>
        <v>46248</v>
      </c>
      <c r="R26" s="142">
        <f>Q26+2</f>
        <v>46250</v>
      </c>
      <c r="S26" s="133"/>
      <c r="T26" s="1"/>
      <c r="U26" s="1"/>
      <c r="V26" s="1"/>
      <c r="W26" s="1"/>
      <c r="X26" s="1"/>
    </row>
    <row r="27" spans="1:24" ht="21.75" customHeight="1">
      <c r="A27" s="29"/>
      <c r="B27" s="47">
        <v>28</v>
      </c>
      <c r="C27" s="31" t="s">
        <v>0</v>
      </c>
      <c r="D27" s="113" t="s">
        <v>45</v>
      </c>
      <c r="E27" s="114" t="s">
        <v>56</v>
      </c>
      <c r="F27" s="115" t="s">
        <v>9</v>
      </c>
      <c r="G27" s="116">
        <v>46210</v>
      </c>
      <c r="H27" s="117">
        <v>46211</v>
      </c>
      <c r="I27" s="118">
        <f>WORKDAY($H27,-8)</f>
        <v>46199</v>
      </c>
      <c r="J27" s="119">
        <f>WORKDAY($H27,-3)</f>
        <v>46206</v>
      </c>
      <c r="K27" s="120">
        <f>WORKDAY($H27,-3)</f>
        <v>46206</v>
      </c>
      <c r="L27" s="121"/>
      <c r="M27" s="117"/>
      <c r="N27" s="122"/>
      <c r="O27" s="122"/>
      <c r="P27" s="122"/>
      <c r="Q27" s="122"/>
      <c r="R27" s="122"/>
      <c r="S27" s="123" t="s">
        <v>33</v>
      </c>
      <c r="T27" s="1"/>
      <c r="U27" s="1"/>
      <c r="V27" s="1"/>
      <c r="W27" s="1"/>
      <c r="X27" s="1"/>
    </row>
    <row r="28" spans="1:24" ht="21.75" customHeight="1">
      <c r="A28" s="32" t="s">
        <v>57</v>
      </c>
      <c r="B28" s="49"/>
      <c r="C28" s="33" t="s">
        <v>10</v>
      </c>
      <c r="D28" s="34" t="s">
        <v>58</v>
      </c>
      <c r="E28" s="35" t="s">
        <v>59</v>
      </c>
      <c r="F28" s="143"/>
      <c r="G28" s="125"/>
      <c r="H28" s="126"/>
      <c r="I28" s="127"/>
      <c r="J28" s="128"/>
      <c r="K28" s="129"/>
      <c r="L28" s="130">
        <v>46218</v>
      </c>
      <c r="M28" s="131">
        <v>46220</v>
      </c>
      <c r="N28" s="132">
        <f>M28+25</f>
        <v>46245</v>
      </c>
      <c r="O28" s="132">
        <f>N28+5</f>
        <v>46250</v>
      </c>
      <c r="P28" s="132">
        <f>O28+1</f>
        <v>46251</v>
      </c>
      <c r="Q28" s="132">
        <f>P28+4</f>
        <v>46255</v>
      </c>
      <c r="R28" s="132">
        <f>Q28+2</f>
        <v>46257</v>
      </c>
      <c r="S28" s="133"/>
      <c r="T28" s="1"/>
      <c r="U28" s="1"/>
      <c r="V28" s="1"/>
      <c r="W28" s="1"/>
      <c r="X28" s="1"/>
    </row>
    <row r="29" spans="1:24" ht="21.75" customHeight="1">
      <c r="A29" s="29" t="s">
        <v>60</v>
      </c>
      <c r="B29" s="47">
        <v>29</v>
      </c>
      <c r="C29" s="31" t="s">
        <v>0</v>
      </c>
      <c r="D29" s="113" t="s">
        <v>61</v>
      </c>
      <c r="E29" s="114" t="s">
        <v>62</v>
      </c>
      <c r="F29" s="115" t="s">
        <v>9</v>
      </c>
      <c r="G29" s="116">
        <v>46217</v>
      </c>
      <c r="H29" s="117">
        <v>46218</v>
      </c>
      <c r="I29" s="118">
        <f>WORKDAY($H29,-8)</f>
        <v>46206</v>
      </c>
      <c r="J29" s="119">
        <f>WORKDAY($H29,-3)</f>
        <v>46213</v>
      </c>
      <c r="K29" s="120">
        <f>WORKDAY($H29,-3)</f>
        <v>46213</v>
      </c>
      <c r="L29" s="121"/>
      <c r="M29" s="117"/>
      <c r="N29" s="122"/>
      <c r="O29" s="122"/>
      <c r="P29" s="122"/>
      <c r="Q29" s="122"/>
      <c r="R29" s="122"/>
      <c r="S29" s="123" t="s">
        <v>33</v>
      </c>
      <c r="T29" s="1"/>
      <c r="U29" s="1"/>
      <c r="V29" s="1"/>
      <c r="W29" s="1"/>
      <c r="X29" s="1"/>
    </row>
    <row r="30" spans="1:24" ht="21.75" customHeight="1">
      <c r="A30" s="32" t="s">
        <v>63</v>
      </c>
      <c r="B30" s="49"/>
      <c r="C30" s="33" t="s">
        <v>10</v>
      </c>
      <c r="D30" s="37" t="s">
        <v>64</v>
      </c>
      <c r="E30" s="38" t="s">
        <v>65</v>
      </c>
      <c r="F30" s="124"/>
      <c r="G30" s="125"/>
      <c r="H30" s="126"/>
      <c r="I30" s="127"/>
      <c r="J30" s="128"/>
      <c r="K30" s="129"/>
      <c r="L30" s="130">
        <v>46225</v>
      </c>
      <c r="M30" s="131">
        <v>46227</v>
      </c>
      <c r="N30" s="132">
        <f>M30+25</f>
        <v>46252</v>
      </c>
      <c r="O30" s="132">
        <f>N30+5</f>
        <v>46257</v>
      </c>
      <c r="P30" s="132">
        <f>O30+1</f>
        <v>46258</v>
      </c>
      <c r="Q30" s="132">
        <f>P30+4</f>
        <v>46262</v>
      </c>
      <c r="R30" s="132">
        <f>Q30+2</f>
        <v>46264</v>
      </c>
      <c r="S30" s="133"/>
      <c r="T30" s="1"/>
      <c r="U30" s="1"/>
      <c r="V30" s="1"/>
      <c r="W30" s="1"/>
      <c r="X30" s="1"/>
    </row>
    <row r="31" spans="1:24" s="17" customFormat="1" ht="21.75" customHeight="1">
      <c r="A31" s="29"/>
      <c r="B31" s="47">
        <v>30</v>
      </c>
      <c r="C31" s="31" t="s">
        <v>0</v>
      </c>
      <c r="D31" s="113" t="s">
        <v>39</v>
      </c>
      <c r="E31" s="114" t="s">
        <v>66</v>
      </c>
      <c r="F31" s="115" t="s">
        <v>9</v>
      </c>
      <c r="G31" s="116">
        <v>46224</v>
      </c>
      <c r="H31" s="117">
        <v>46225</v>
      </c>
      <c r="I31" s="118">
        <f>WORKDAY($H31,-8)</f>
        <v>46213</v>
      </c>
      <c r="J31" s="144" t="s">
        <v>67</v>
      </c>
      <c r="K31" s="145" t="s">
        <v>67</v>
      </c>
      <c r="L31" s="121"/>
      <c r="M31" s="117"/>
      <c r="N31" s="122"/>
      <c r="O31" s="122"/>
      <c r="P31" s="122"/>
      <c r="Q31" s="122"/>
      <c r="R31" s="122"/>
      <c r="S31" s="123" t="s">
        <v>33</v>
      </c>
      <c r="T31" s="1"/>
      <c r="U31" s="1"/>
      <c r="V31" s="1"/>
      <c r="W31" s="1"/>
      <c r="X31" s="1"/>
    </row>
    <row r="32" spans="1:24" ht="21.75" customHeight="1">
      <c r="A32" s="41" t="s">
        <v>68</v>
      </c>
      <c r="B32" s="48"/>
      <c r="C32" s="42" t="s">
        <v>10</v>
      </c>
      <c r="D32" s="37" t="s">
        <v>69</v>
      </c>
      <c r="E32" s="38" t="s">
        <v>70</v>
      </c>
      <c r="F32" s="124"/>
      <c r="G32" s="125"/>
      <c r="H32" s="126"/>
      <c r="I32" s="127"/>
      <c r="J32" s="128"/>
      <c r="K32" s="129"/>
      <c r="L32" s="130">
        <v>46232</v>
      </c>
      <c r="M32" s="131">
        <v>46234</v>
      </c>
      <c r="N32" s="132">
        <f>M32+25</f>
        <v>46259</v>
      </c>
      <c r="O32" s="132">
        <f>N32+5</f>
        <v>46264</v>
      </c>
      <c r="P32" s="132">
        <f>O32+1</f>
        <v>46265</v>
      </c>
      <c r="Q32" s="132">
        <f>P32+4</f>
        <v>46269</v>
      </c>
      <c r="R32" s="132">
        <f>Q32+2</f>
        <v>46271</v>
      </c>
      <c r="S32" s="133"/>
      <c r="T32" s="1"/>
      <c r="U32" s="1"/>
      <c r="V32" s="1"/>
      <c r="W32" s="1"/>
      <c r="X32" s="1"/>
    </row>
    <row r="33" spans="1:24" ht="21.75" customHeight="1">
      <c r="A33" s="29"/>
      <c r="B33" s="47">
        <v>31</v>
      </c>
      <c r="C33" s="31" t="s">
        <v>0</v>
      </c>
      <c r="D33" s="113" t="s">
        <v>45</v>
      </c>
      <c r="E33" s="114" t="s">
        <v>71</v>
      </c>
      <c r="F33" s="115" t="s">
        <v>9</v>
      </c>
      <c r="G33" s="116">
        <v>46231</v>
      </c>
      <c r="H33" s="117">
        <v>46232</v>
      </c>
      <c r="I33" s="146" t="s">
        <v>67</v>
      </c>
      <c r="J33" s="147">
        <f>WORKDAY($H33,-3)</f>
        <v>46227</v>
      </c>
      <c r="K33" s="148">
        <f>WORKDAY($H33,-3)</f>
        <v>46227</v>
      </c>
      <c r="L33" s="121"/>
      <c r="M33" s="117"/>
      <c r="N33" s="122"/>
      <c r="O33" s="122"/>
      <c r="P33" s="122"/>
      <c r="Q33" s="122"/>
      <c r="R33" s="122"/>
      <c r="S33" s="123" t="s">
        <v>33</v>
      </c>
      <c r="T33" s="1"/>
      <c r="U33" s="1"/>
      <c r="V33" s="1"/>
      <c r="W33" s="1"/>
      <c r="X33" s="1"/>
    </row>
    <row r="34" spans="1:24" ht="21.75" customHeight="1" thickBot="1">
      <c r="A34" s="36" t="s">
        <v>72</v>
      </c>
      <c r="B34" s="112"/>
      <c r="C34" s="28" t="s">
        <v>10</v>
      </c>
      <c r="D34" s="39" t="s">
        <v>73</v>
      </c>
      <c r="E34" s="40" t="s">
        <v>74</v>
      </c>
      <c r="F34" s="149"/>
      <c r="G34" s="150"/>
      <c r="H34" s="151"/>
      <c r="I34" s="152"/>
      <c r="J34" s="153"/>
      <c r="K34" s="154"/>
      <c r="L34" s="155">
        <v>46239</v>
      </c>
      <c r="M34" s="156">
        <v>46241</v>
      </c>
      <c r="N34" s="157">
        <f>M34+25</f>
        <v>46266</v>
      </c>
      <c r="O34" s="157">
        <f>N34+5</f>
        <v>46271</v>
      </c>
      <c r="P34" s="157">
        <f>O34+1</f>
        <v>46272</v>
      </c>
      <c r="Q34" s="157">
        <f>P34+4</f>
        <v>46276</v>
      </c>
      <c r="R34" s="157">
        <f>Q34+2</f>
        <v>46278</v>
      </c>
      <c r="S34" s="158"/>
      <c r="T34" s="1"/>
      <c r="U34" s="1"/>
      <c r="V34" s="1"/>
      <c r="W34" s="1"/>
      <c r="X34" s="1"/>
    </row>
    <row r="35" spans="1:24" ht="21.75" customHeight="1">
      <c r="B35" s="1"/>
      <c r="C35" s="2"/>
      <c r="D35" s="2"/>
      <c r="E35" s="2"/>
      <c r="F35" s="3"/>
      <c r="G35" s="3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>
      <c r="B36" s="1"/>
      <c r="C36" s="2"/>
      <c r="D36" s="2"/>
      <c r="E36" s="2"/>
      <c r="F36" s="3"/>
      <c r="G36" s="3"/>
      <c r="H36" s="2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2:24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2:24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2:24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2:24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2:24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2:24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2:24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2:24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2:24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2:24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2:24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2:24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2:24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2:24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2:24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2:24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2:24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2:24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2:24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2:24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2:24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2:24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2:24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2:24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2:24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2:24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2:24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2:24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2:24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2:24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2:24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2:24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2:24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2:24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2:24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2:24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2:24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2:24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2:24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2:24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2:24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2:24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2:24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2:24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2:24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2:24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2:24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2:24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2:24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2:24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2:24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2:24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2:24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2:24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2:24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2:24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2:24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2:24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2:24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2:24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2:24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2:24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2:24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2:24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2:24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2:24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2:24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2:24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2:24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2:24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2:24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2:24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2:24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2:24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2:24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2:24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2:24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2:24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2:24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2:24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2:24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2:24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2:24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2:24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2:24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2:24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2:24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2:24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2:24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2:24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2:24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2:24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2:24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2:24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2:24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2:24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2:24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2:24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2:24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2:24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2:24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2:24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2:24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2:24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2:24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2:24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2:24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2:24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2:24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2:24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2:24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2:24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2:24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2:24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2:24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2:24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2:24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2:24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2:24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2:24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2:24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2:24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2:24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2:24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2:24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2:24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2:24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2:24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2:24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2:24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2:24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2:24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2:24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2:24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2:24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2:24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2:24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2:24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2:24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2:24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2:24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2:24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2:24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2:24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2:24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2:24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2:24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2:24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2:24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2:24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2:24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2:24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2:24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2:24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2:24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2:24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2:24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2:24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2:24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2:24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2:24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2:24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2:24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2:24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2:24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2:24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2:24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2:24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2:24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2:24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2:24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2:24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2:24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2:24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2:24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2:24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2:24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2:24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2:24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2:24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2:24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2:24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2:24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2:24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2:24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2:24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2:24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2:24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2:24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2:24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2:24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2:24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2:24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2:24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2:24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2:24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2:24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2:24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2:24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2:24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2:24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2:24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2:24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2:24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2:24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2:24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2:24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2:24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2:24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2:24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2:24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2:24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2:24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2:24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2:24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2:24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2:24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2:24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2:24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2:24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2:24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2:24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2:24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2:24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2:24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2:24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2:24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2:24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2:24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2:24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2:24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2:24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2:24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2:24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2:24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2:24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2:24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2:24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2:24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2:24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2:24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2:24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2:24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2:24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2:24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2:24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2:24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2:24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2:24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2:24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2:24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2:24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2:24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2:24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2:24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2:24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2:24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2:24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2:24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2:24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2:24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2:24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2:24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2:24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2:24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2:24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2:24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2:24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2:24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2:24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2:24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2:24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2:24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2:24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2:24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2:24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2:24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2:24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2:24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2:24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2:24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2:24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2:24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2:24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2:24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2:24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2:24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2:24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2:24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2:24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2:24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2:24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2:24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2:24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2:24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2:24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2:24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2:24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2:24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2:24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2:24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2:24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2:24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2:24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2:24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2:24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2:24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2:24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2:24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2:24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2:24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2:24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2:24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2:24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2:24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2:24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2:24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2:24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2:24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2:24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2:24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2:24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2:24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2:24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2:24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2:24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2:24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2:24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2:24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2:24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2:24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2:24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2:24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2:24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2:24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2:24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2:24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2:24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2:24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2:24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2:24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2:24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2:24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2:24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2:24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2:24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2:24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2:24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2:24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2:24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2:24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2:24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2:24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2:24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2:24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2:24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2:24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2:24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2:24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2:24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2:24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2:24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2:24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2:24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2:24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2:24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2:24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2:24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2:24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2:24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2:24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2:24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2:24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2:24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2:24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2:24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2:24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2:24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2:24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2:24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2:24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2:24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2:24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2:24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2:24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2:24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2:24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2:24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2:24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2:24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2:24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2:24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2:24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2:24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2:24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2:24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2:24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2:24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2:24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2:24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2:24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2:24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2:24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2:24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2:24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2:24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2:24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2:24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2:24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2:24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2:24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2:24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2:24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2:24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2:24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2:24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2:24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2:24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2:24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2:24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2:24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2:24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2:24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2:24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2:24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2:24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2:24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2:24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2:24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2:24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2:24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2:24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2:24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2:24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2:24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2:24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2:24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2:24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2:24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2:24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2:24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2:24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2:24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2:24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2:24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2:24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2:24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2:24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2:24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2:24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2:24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2:24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2:24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2:24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2:24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2:24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2:24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2:24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2:24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2:24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2:24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2:24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2:24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2:24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2:24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2:24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2:24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2:24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2:24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2:24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2:24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2:24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2:24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2:24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2:24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2:24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2:24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2:24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2:24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2:24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2:24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2:24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2:24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2:24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2:24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2:24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2:24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2:24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2:24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2:24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2:24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2:24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2:24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2:24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2:24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2:24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2:24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2:24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2:24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2:24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2:24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2:24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2:24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2:24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2:24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2:24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2:24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2:24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2:24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2:24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2:24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2:24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2:24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2:24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2:24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2:24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2:24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2:24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2:24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2:24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2:24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2:24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2:24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</sheetData>
  <mergeCells count="45">
    <mergeCell ref="B33:B34"/>
    <mergeCell ref="S33:S34"/>
    <mergeCell ref="B29:B30"/>
    <mergeCell ref="S29:S30"/>
    <mergeCell ref="B27:B28"/>
    <mergeCell ref="S27:S28"/>
    <mergeCell ref="B31:B32"/>
    <mergeCell ref="S31:S32"/>
    <mergeCell ref="B23:B24"/>
    <mergeCell ref="S23:S24"/>
    <mergeCell ref="S19:S20"/>
    <mergeCell ref="B25:B26"/>
    <mergeCell ref="S25:S26"/>
    <mergeCell ref="E1:F1"/>
    <mergeCell ref="C2:K3"/>
    <mergeCell ref="S15:S16"/>
    <mergeCell ref="S17:S18"/>
    <mergeCell ref="S21:S22"/>
    <mergeCell ref="G7:H8"/>
    <mergeCell ref="K12:K14"/>
    <mergeCell ref="I7:K8"/>
    <mergeCell ref="I12:I14"/>
    <mergeCell ref="I9:I11"/>
    <mergeCell ref="S7:S14"/>
    <mergeCell ref="Q9:Q14"/>
    <mergeCell ref="R9:R14"/>
    <mergeCell ref="L7:M8"/>
    <mergeCell ref="O13:O14"/>
    <mergeCell ref="O9:O10"/>
    <mergeCell ref="N7:R8"/>
    <mergeCell ref="N4:Q4"/>
    <mergeCell ref="B21:B22"/>
    <mergeCell ref="B19:B20"/>
    <mergeCell ref="O11:O12"/>
    <mergeCell ref="B15:B16"/>
    <mergeCell ref="B17:B18"/>
    <mergeCell ref="N9:N14"/>
    <mergeCell ref="J9:J11"/>
    <mergeCell ref="K9:K11"/>
    <mergeCell ref="J12:J14"/>
    <mergeCell ref="L9:M14"/>
    <mergeCell ref="D7:D14"/>
    <mergeCell ref="G9:H14"/>
    <mergeCell ref="E7:E14"/>
    <mergeCell ref="F7:F14"/>
  </mergeCells>
  <hyperlinks>
    <hyperlink ref="N9:N14" r:id="rId1" display="NEW YORK" xr:uid="{2BBBCD73-87EA-4B6F-918F-8C30D62B7A4B}"/>
    <hyperlink ref="O9:O10" r:id="rId2" display="BOSTON" xr:uid="{FDEC5F62-4E3A-4474-ADB7-BF998983A69A}"/>
    <hyperlink ref="O11:O12" r:id="rId3" display="https://www.tcl-web2.jp/TCLWEB/beatlap?DISPLAY_ID=TNBS0010D&amp;ROUTE=USA&amp;ORG=&amp;DST=USPHL" xr:uid="{68F5CDA4-AE03-46A0-9D5D-AAF73F6F6DE8}"/>
    <hyperlink ref="O13:O14" r:id="rId4" display="BALTIMORE" xr:uid="{F4AC8648-B688-4BF0-99DF-54D4F73F6C5B}"/>
    <hyperlink ref="P9" r:id="rId5" xr:uid="{F01A3250-E92D-4D91-A90B-641D80D7C35E}"/>
    <hyperlink ref="P10" r:id="rId6" xr:uid="{AF9234B7-C15E-455E-A678-7A620BC6A614}"/>
    <hyperlink ref="P11" r:id="rId7" xr:uid="{FA71BC40-83AA-4BFF-A99A-ACC3B6C6A7DA}"/>
    <hyperlink ref="P12" r:id="rId8" xr:uid="{BD90F2E4-CC18-40E4-A528-79685227D8FE}"/>
    <hyperlink ref="P13" r:id="rId9" xr:uid="{1295C276-21D9-45FF-B6AC-F006163A7D9D}"/>
    <hyperlink ref="Q9:Q14" r:id="rId10" display="RALEIGH" xr:uid="{99818BF6-EF1D-457D-9B2B-4D78EFAD9050}"/>
    <hyperlink ref="R9:R14" r:id="rId11" display="SAVANNAH" xr:uid="{CBF4925C-11CE-4045-A999-64A5B0FAA449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2026-06-22T16:04:38Z</dcterms:modified>
</cp:coreProperties>
</file>