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78842844-ACD5-4FC4-8A68-687569B20DF3}" xr6:coauthVersionLast="47" xr6:coauthVersionMax="47" xr10:uidLastSave="{00000000-0000-0000-0000-000000000000}"/>
  <bookViews>
    <workbookView xWindow="780" yWindow="1365" windowWidth="27960" windowHeight="14085" xr2:uid="{00000000-000D-0000-FFFF-FFFF00000000}"/>
  </bookViews>
  <sheets>
    <sheet name="NGO, Yokkaich-NY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3" l="1"/>
  <c r="N28" i="3" s="1"/>
  <c r="O28" i="3" s="1"/>
  <c r="P28" i="3" s="1"/>
  <c r="Q28" i="3" s="1"/>
  <c r="J27" i="3"/>
  <c r="M26" i="3"/>
  <c r="N26" i="3" s="1"/>
  <c r="O26" i="3" s="1"/>
  <c r="P26" i="3" s="1"/>
  <c r="Q26" i="3" s="1"/>
  <c r="M24" i="3"/>
  <c r="N24" i="3" s="1"/>
  <c r="O24" i="3" s="1"/>
  <c r="P24" i="3" s="1"/>
  <c r="Q24" i="3" s="1"/>
  <c r="J23" i="3"/>
  <c r="M22" i="3"/>
  <c r="N22" i="3" s="1"/>
  <c r="O22" i="3" s="1"/>
  <c r="P22" i="3" s="1"/>
  <c r="Q22" i="3" s="1"/>
  <c r="J21" i="3"/>
  <c r="M20" i="3"/>
  <c r="N20" i="3" s="1"/>
  <c r="O20" i="3" s="1"/>
  <c r="P20" i="3" s="1"/>
  <c r="Q20" i="3" s="1"/>
  <c r="M18" i="3"/>
  <c r="N18" i="3" s="1"/>
  <c r="O18" i="3" s="1"/>
  <c r="P18" i="3" s="1"/>
  <c r="Q18" i="3" s="1"/>
  <c r="J17" i="3"/>
  <c r="M16" i="3"/>
  <c r="N16" i="3" s="1"/>
  <c r="O16" i="3" s="1"/>
  <c r="P16" i="3" s="1"/>
  <c r="Q16" i="3" s="1"/>
  <c r="J15" i="3"/>
  <c r="M14" i="3"/>
  <c r="N14" i="3" s="1"/>
  <c r="O14" i="3" s="1"/>
  <c r="P14" i="3" s="1"/>
  <c r="Q14" i="3" s="1"/>
  <c r="J13" i="3"/>
</calcChain>
</file>

<file path=xl/sharedStrings.xml><?xml version="1.0" encoding="utf-8"?>
<sst xmlns="http://schemas.openxmlformats.org/spreadsheetml/2006/main" count="87" uniqueCount="57">
  <si>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</si>
  <si>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</si>
  <si>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</si>
  <si>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</si>
  <si>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</si>
  <si>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</si>
  <si>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</si>
  <si>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</si>
  <si>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</si>
  <si>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</si>
  <si>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SEABREEZE</t>
  </si>
  <si>
    <t>LOS ANDES BRIDGE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</si>
  <si>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</si>
  <si>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</si>
  <si>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</si>
  <si>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</si>
  <si>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</si>
  <si>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</si>
  <si>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</si>
  <si>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</si>
  <si>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</si>
  <si>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</si>
  <si>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</si>
  <si>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</si>
  <si>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</si>
  <si>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</si>
  <si>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</si>
  <si>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</si>
  <si>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</si>
  <si>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R1</t>
    <phoneticPr fontId="4"/>
  </si>
  <si>
    <t>R2</t>
    <phoneticPr fontId="4"/>
  </si>
  <si>
    <t>TS DALIAN</t>
  </si>
  <si>
    <t>ONE CONTRIBUTION</t>
  </si>
  <si>
    <t>2140S</t>
  </si>
  <si>
    <t>YM THRONE</t>
  </si>
  <si>
    <t>017E</t>
  </si>
  <si>
    <t>0222S</t>
  </si>
  <si>
    <t>HMM DRIVE</t>
  </si>
  <si>
    <t>055E</t>
  </si>
  <si>
    <t>0027S</t>
  </si>
  <si>
    <t>2141S</t>
  </si>
  <si>
    <t>*07/17</t>
    <phoneticPr fontId="4"/>
  </si>
  <si>
    <t xml:space="preserve">ONE HONOLULU </t>
  </si>
  <si>
    <t>226E</t>
  </si>
  <si>
    <t>0223S</t>
  </si>
  <si>
    <t>CONTI CONTESSA</t>
  </si>
  <si>
    <t>021E</t>
  </si>
  <si>
    <t>0028S</t>
  </si>
  <si>
    <t>YM TRILLION</t>
  </si>
  <si>
    <t>016E</t>
  </si>
  <si>
    <t>2142S</t>
  </si>
  <si>
    <t>*08/07</t>
    <phoneticPr fontId="4"/>
  </si>
  <si>
    <t>ONE COMMITMENT</t>
  </si>
  <si>
    <t>070E</t>
  </si>
  <si>
    <t>0224S</t>
  </si>
  <si>
    <t>062E</t>
  </si>
  <si>
    <t>(next update : 08/04)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</si>
</sst>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0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1"/>
    <xf numFmtId="0" fontId="10" fillId="0" borderId="1">
      <alignment vertical="center"/>
    </xf>
    <xf numFmtId="0" fontId="12" fillId="0" borderId="1" applyNumberFormat="0" applyFill="0" applyBorder="0" applyAlignment="0" applyProtection="0">
      <alignment vertical="top"/>
      <protection locked="0"/>
    </xf>
    <xf numFmtId="0" fontId="10" fillId="0" borderId="1"/>
    <xf numFmtId="0" fontId="10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0" borderId="1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49" fontId="16" fillId="3" borderId="9" xfId="2" applyNumberFormat="1" applyFont="1" applyFill="1" applyBorder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/>
    </xf>
    <xf numFmtId="49" fontId="16" fillId="3" borderId="10" xfId="2" applyNumberFormat="1" applyFont="1" applyFill="1" applyBorder="1" applyAlignment="1">
      <alignment horizontal="center"/>
    </xf>
    <xf numFmtId="49" fontId="16" fillId="3" borderId="6" xfId="2" applyNumberFormat="1" applyFont="1" applyFill="1" applyBorder="1" applyAlignment="1">
      <alignment horizontal="center"/>
    </xf>
    <xf numFmtId="49" fontId="16" fillId="3" borderId="11" xfId="2" applyNumberFormat="1" applyFont="1" applyFill="1" applyBorder="1" applyAlignment="1">
      <alignment horizontal="center"/>
    </xf>
    <xf numFmtId="49" fontId="16" fillId="3" borderId="7" xfId="2" applyNumberFormat="1" applyFont="1" applyFill="1" applyBorder="1" applyAlignment="1">
      <alignment horizontal="center"/>
    </xf>
    <xf numFmtId="0" fontId="16" fillId="4" borderId="4" xfId="2" applyFont="1" applyFill="1" applyBorder="1" applyAlignment="1" applyProtection="1">
      <alignment horizontal="center" vertical="center" wrapText="1"/>
      <protection locked="0"/>
    </xf>
    <xf numFmtId="49" fontId="17" fillId="3" borderId="23" xfId="2" applyNumberFormat="1" applyFont="1" applyFill="1" applyBorder="1" applyAlignment="1">
      <alignment horizontal="center" vertical="center"/>
    </xf>
    <xf numFmtId="49" fontId="17" fillId="3" borderId="1" xfId="2" applyNumberFormat="1" applyFont="1" applyFill="1" applyAlignment="1">
      <alignment horizontal="center"/>
    </xf>
    <xf numFmtId="49" fontId="17" fillId="3" borderId="25" xfId="2" applyNumberFormat="1" applyFont="1" applyFill="1" applyBorder="1" applyAlignment="1">
      <alignment horizontal="center"/>
    </xf>
    <xf numFmtId="0" fontId="14" fillId="0" borderId="16" xfId="2" applyFont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0" borderId="12" xfId="2" applyFont="1" applyBorder="1" applyAlignment="1" applyProtection="1">
      <alignment horizontal="center" vertical="center"/>
      <protection locked="0"/>
    </xf>
    <xf numFmtId="0" fontId="15" fillId="0" borderId="34" xfId="2" applyFont="1" applyBorder="1" applyAlignment="1" applyProtection="1">
      <alignment horizontal="left" vertical="center"/>
      <protection locked="0"/>
    </xf>
    <xf numFmtId="0" fontId="14" fillId="0" borderId="12" xfId="2" quotePrefix="1" applyFont="1" applyBorder="1" applyAlignment="1" applyProtection="1">
      <alignment horizontal="center" vertical="center"/>
      <protection locked="0"/>
    </xf>
    <xf numFmtId="49" fontId="14" fillId="0" borderId="13" xfId="2" applyNumberFormat="1" applyFont="1" applyBorder="1" applyAlignment="1" applyProtection="1">
      <alignment horizontal="center" vertical="center"/>
      <protection locked="0"/>
    </xf>
    <xf numFmtId="165" fontId="14" fillId="0" borderId="29" xfId="2" applyNumberFormat="1" applyFont="1" applyBorder="1" applyAlignment="1" applyProtection="1">
      <alignment horizontal="right" vertical="center"/>
      <protection locked="0"/>
    </xf>
    <xf numFmtId="167" fontId="14" fillId="0" borderId="28" xfId="2" applyNumberFormat="1" applyFont="1" applyBorder="1" applyAlignment="1" applyProtection="1">
      <alignment horizontal="left" vertical="center"/>
      <protection locked="0"/>
    </xf>
    <xf numFmtId="165" fontId="14" fillId="0" borderId="27" xfId="2" applyNumberFormat="1" applyFont="1" applyBorder="1" applyAlignment="1" applyProtection="1">
      <alignment horizontal="right" vertical="center"/>
      <protection locked="0"/>
    </xf>
    <xf numFmtId="165" fontId="14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43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left" vertical="center"/>
      <protection locked="0"/>
    </xf>
    <xf numFmtId="0" fontId="15" fillId="0" borderId="43" xfId="2" quotePrefix="1" applyFont="1" applyBorder="1" applyAlignment="1" applyProtection="1">
      <alignment horizontal="center" vertical="center"/>
      <protection locked="0"/>
    </xf>
    <xf numFmtId="49" fontId="14" fillId="0" borderId="30" xfId="2" applyNumberFormat="1" applyFont="1" applyBorder="1" applyAlignment="1" applyProtection="1">
      <alignment horizontal="center" vertical="center"/>
      <protection locked="0"/>
    </xf>
    <xf numFmtId="165" fontId="14" fillId="0" borderId="31" xfId="2" applyNumberFormat="1" applyFont="1" applyBorder="1" applyAlignment="1" applyProtection="1">
      <alignment horizontal="right" vertical="center"/>
      <protection locked="0"/>
    </xf>
    <xf numFmtId="167" fontId="14" fillId="0" borderId="32" xfId="2" applyNumberFormat="1" applyFont="1" applyBorder="1" applyAlignment="1" applyProtection="1">
      <alignment horizontal="left" vertical="center"/>
      <protection locked="0"/>
    </xf>
    <xf numFmtId="165" fontId="14" fillId="0" borderId="33" xfId="2" applyNumberFormat="1" applyFont="1" applyBorder="1" applyAlignment="1" applyProtection="1">
      <alignment horizontal="center" vertical="center"/>
      <protection locked="0"/>
    </xf>
    <xf numFmtId="165" fontId="14" fillId="0" borderId="44" xfId="2" applyNumberFormat="1" applyFont="1" applyBorder="1" applyAlignment="1" applyProtection="1">
      <alignment horizontal="right" vertical="center"/>
      <protection locked="0"/>
    </xf>
    <xf numFmtId="167" fontId="14" fillId="0" borderId="32" xfId="2" quotePrefix="1" applyNumberFormat="1" applyFont="1" applyBorder="1" applyAlignment="1" applyProtection="1">
      <alignment horizontal="left" vertical="center"/>
      <protection locked="0"/>
    </xf>
    <xf numFmtId="0" fontId="14" fillId="0" borderId="45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5" fillId="0" borderId="36" xfId="2" applyFont="1" applyBorder="1" applyAlignment="1" applyProtection="1">
      <alignment horizontal="left" vertical="center"/>
      <protection locked="0"/>
    </xf>
    <xf numFmtId="0" fontId="15" fillId="0" borderId="35" xfId="2" quotePrefix="1" applyFont="1" applyBorder="1" applyAlignment="1" applyProtection="1">
      <alignment horizontal="center" vertical="center"/>
      <protection locked="0"/>
    </xf>
    <xf numFmtId="49" fontId="14" fillId="0" borderId="37" xfId="2" applyNumberFormat="1" applyFont="1" applyBorder="1" applyAlignment="1" applyProtection="1">
      <alignment horizontal="center" vertical="center"/>
      <protection locked="0"/>
    </xf>
    <xf numFmtId="165" fontId="14" fillId="0" borderId="38" xfId="2" applyNumberFormat="1" applyFont="1" applyBorder="1" applyAlignment="1" applyProtection="1">
      <alignment horizontal="right" vertical="center"/>
      <protection locked="0"/>
    </xf>
    <xf numFmtId="167" fontId="14" fillId="0" borderId="39" xfId="2" applyNumberFormat="1" applyFont="1" applyBorder="1" applyAlignment="1" applyProtection="1">
      <alignment horizontal="left" vertical="center"/>
      <protection locked="0"/>
    </xf>
    <xf numFmtId="165" fontId="14" fillId="0" borderId="40" xfId="2" applyNumberFormat="1" applyFont="1" applyBorder="1" applyAlignment="1" applyProtection="1">
      <alignment horizontal="center" vertical="center"/>
      <protection locked="0"/>
    </xf>
    <xf numFmtId="165" fontId="14" fillId="0" borderId="41" xfId="2" applyNumberFormat="1" applyFont="1" applyBorder="1" applyAlignment="1" applyProtection="1">
      <alignment horizontal="right" vertical="center"/>
      <protection locked="0"/>
    </xf>
    <xf numFmtId="167" fontId="14" fillId="0" borderId="39" xfId="2" quotePrefix="1" applyNumberFormat="1" applyFont="1" applyBorder="1" applyAlignment="1" applyProtection="1">
      <alignment horizontal="left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0" fontId="16" fillId="4" borderId="3" xfId="10" applyFont="1" applyFill="1" applyBorder="1" applyAlignment="1" applyProtection="1">
      <alignment horizontal="center" vertical="center"/>
      <protection locked="0"/>
    </xf>
    <xf numFmtId="0" fontId="16" fillId="2" borderId="18" xfId="2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6" fillId="4" borderId="4" xfId="10" applyFont="1" applyFill="1" applyBorder="1" applyAlignment="1" applyProtection="1">
      <alignment horizontal="center" vertical="center" wrapText="1"/>
      <protection locked="0"/>
    </xf>
    <xf numFmtId="0" fontId="16" fillId="3" borderId="16" xfId="2" applyFont="1" applyFill="1" applyBorder="1" applyAlignment="1" applyProtection="1">
      <alignment horizontal="center" vertical="center" wrapText="1"/>
      <protection locked="0"/>
    </xf>
    <xf numFmtId="0" fontId="16" fillId="3" borderId="19" xfId="2" applyFont="1" applyFill="1" applyBorder="1" applyAlignment="1" applyProtection="1">
      <alignment horizontal="center" vertical="center" wrapText="1"/>
      <protection locked="0"/>
    </xf>
    <xf numFmtId="0" fontId="16" fillId="3" borderId="10" xfId="2" applyFont="1" applyFill="1" applyBorder="1" applyAlignment="1" applyProtection="1">
      <alignment horizontal="center" vertical="center" wrapText="1"/>
      <protection locked="0"/>
    </xf>
    <xf numFmtId="0" fontId="16" fillId="3" borderId="22" xfId="2" applyFont="1" applyFill="1" applyBorder="1" applyAlignment="1" applyProtection="1">
      <alignment horizontal="center" vertical="center" wrapText="1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26" xfId="2" applyFont="1" applyFill="1" applyBorder="1" applyAlignment="1" applyProtection="1">
      <alignment horizontal="center" vertical="center" wrapText="1"/>
      <protection locked="0"/>
    </xf>
    <xf numFmtId="0" fontId="16" fillId="3" borderId="5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49" fontId="16" fillId="3" borderId="5" xfId="2" applyNumberFormat="1" applyFont="1" applyFill="1" applyBorder="1" applyAlignment="1">
      <alignment horizontal="center" vertical="center" wrapText="1"/>
    </xf>
    <xf numFmtId="49" fontId="16" fillId="3" borderId="6" xfId="2" applyNumberFormat="1" applyFont="1" applyFill="1" applyBorder="1" applyAlignment="1">
      <alignment horizontal="center" vertical="center" wrapText="1"/>
    </xf>
    <xf numFmtId="49" fontId="16" fillId="3" borderId="7" xfId="2" applyNumberFormat="1" applyFont="1" applyFill="1" applyBorder="1" applyAlignment="1">
      <alignment horizontal="center" vertical="center" wrapText="1"/>
    </xf>
    <xf numFmtId="49" fontId="16" fillId="3" borderId="23" xfId="2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Alignment="1">
      <alignment horizontal="center" vertical="center" wrapText="1"/>
    </xf>
    <xf numFmtId="49" fontId="16" fillId="3" borderId="25" xfId="2" applyNumberFormat="1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2" borderId="18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Alignment="1" applyProtection="1">
      <alignment horizontal="center" vertical="center" wrapText="1"/>
      <protection locked="0"/>
    </xf>
    <xf numFmtId="0" fontId="16" fillId="2" borderId="20" xfId="2" applyFont="1" applyFill="1" applyBorder="1" applyAlignment="1" applyProtection="1">
      <alignment horizontal="center" vertical="center" wrapText="1"/>
      <protection locked="0"/>
    </xf>
    <xf numFmtId="0" fontId="16" fillId="6" borderId="16" xfId="2" applyFont="1" applyFill="1" applyBorder="1" applyAlignment="1" applyProtection="1">
      <alignment horizontal="center" vertical="center" wrapText="1"/>
      <protection locked="0"/>
    </xf>
    <xf numFmtId="0" fontId="16" fillId="6" borderId="19" xfId="2" applyFont="1" applyFill="1" applyBorder="1" applyAlignment="1" applyProtection="1">
      <alignment horizontal="center" vertical="center" wrapText="1"/>
      <protection locked="0"/>
    </xf>
    <xf numFmtId="0" fontId="16" fillId="6" borderId="10" xfId="2" applyFont="1" applyFill="1" applyBorder="1" applyAlignment="1" applyProtection="1">
      <alignment horizontal="center" vertical="center" wrapText="1"/>
      <protection locked="0"/>
    </xf>
    <xf numFmtId="0" fontId="16" fillId="6" borderId="22" xfId="2" applyFont="1" applyFill="1" applyBorder="1" applyAlignment="1" applyProtection="1">
      <alignment horizontal="center" vertical="center" wrapText="1"/>
      <protection locked="0"/>
    </xf>
    <xf numFmtId="0" fontId="16" fillId="6" borderId="11" xfId="2" applyFont="1" applyFill="1" applyBorder="1" applyAlignment="1" applyProtection="1">
      <alignment horizontal="center" vertical="center" wrapText="1"/>
      <protection locked="0"/>
    </xf>
    <xf numFmtId="0" fontId="16" fillId="6" borderId="26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0" xfId="2" applyFont="1" applyFill="1" applyBorder="1" applyAlignment="1" applyProtection="1">
      <alignment horizontal="center" vertical="center"/>
      <protection locked="0"/>
    </xf>
    <xf numFmtId="0" fontId="16" fillId="6" borderId="9" xfId="2" applyFont="1" applyFill="1" applyBorder="1" applyAlignment="1" applyProtection="1">
      <alignment horizontal="center" vertical="center"/>
      <protection locked="0"/>
    </xf>
    <xf numFmtId="0" fontId="16" fillId="6" borderId="24" xfId="2" applyFont="1" applyFill="1" applyBorder="1" applyAlignment="1" applyProtection="1">
      <alignment horizontal="center" vertical="center"/>
      <protection locked="0"/>
    </xf>
    <xf numFmtId="0" fontId="16" fillId="6" borderId="17" xfId="2" applyFont="1" applyFill="1" applyBorder="1" applyAlignment="1" applyProtection="1">
      <alignment horizontal="center" vertical="center"/>
      <protection locked="0"/>
    </xf>
    <xf numFmtId="0" fontId="16" fillId="6" borderId="21" xfId="2" applyFont="1" applyFill="1" applyBorder="1" applyAlignment="1" applyProtection="1">
      <alignment horizontal="center" vertical="center"/>
      <protection locked="0"/>
    </xf>
    <xf numFmtId="0" fontId="16" fillId="3" borderId="19" xfId="10" applyFont="1" applyFill="1" applyBorder="1" applyAlignment="1" applyProtection="1">
      <alignment horizontal="center" vertical="center" wrapText="1"/>
      <protection locked="0"/>
    </xf>
    <xf numFmtId="0" fontId="16" fillId="3" borderId="22" xfId="10" applyFont="1" applyFill="1" applyBorder="1" applyAlignment="1" applyProtection="1">
      <alignment horizontal="center" vertical="center" wrapText="1"/>
      <protection locked="0"/>
    </xf>
    <xf numFmtId="0" fontId="16" fillId="3" borderId="26" xfId="10" applyFont="1" applyFill="1" applyBorder="1" applyAlignment="1" applyProtection="1">
      <alignment horizontal="center" vertical="center" wrapText="1"/>
      <protection locked="0"/>
    </xf>
    <xf numFmtId="0" fontId="16" fillId="5" borderId="9" xfId="2" applyFont="1" applyFill="1" applyBorder="1" applyAlignment="1" applyProtection="1">
      <alignment horizontal="center" vertical="center"/>
      <protection locked="0"/>
    </xf>
    <xf numFmtId="0" fontId="16" fillId="5" borderId="23" xfId="2" applyFont="1" applyFill="1" applyBorder="1" applyAlignment="1" applyProtection="1">
      <alignment horizontal="center" vertical="center"/>
      <protection locked="0"/>
    </xf>
    <xf numFmtId="0" fontId="16" fillId="5" borderId="24" xfId="2" applyFont="1" applyFill="1" applyBorder="1" applyAlignment="1" applyProtection="1">
      <alignment horizontal="center" vertical="center"/>
      <protection locked="0"/>
    </xf>
    <xf numFmtId="0" fontId="16" fillId="5" borderId="17" xfId="2" applyFont="1" applyFill="1" applyBorder="1" applyAlignment="1" applyProtection="1">
      <alignment horizontal="center" vertical="center"/>
      <protection locked="0"/>
    </xf>
    <xf numFmtId="0" fontId="16" fillId="5" borderId="20" xfId="2" applyFont="1" applyFill="1" applyBorder="1" applyAlignment="1" applyProtection="1">
      <alignment horizontal="center" vertical="center"/>
      <protection locked="0"/>
    </xf>
    <xf numFmtId="0" fontId="16" fillId="5" borderId="21" xfId="2" applyFont="1" applyFill="1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165" fontId="19" fillId="0" borderId="14" xfId="2" applyNumberFormat="1" applyFont="1" applyBorder="1" applyAlignment="1" applyProtection="1">
      <alignment horizontal="center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28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" y="9725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W1000"/>
  <sheetViews>
    <sheetView tabSelected="1" topLeftCell="A2" workbookViewId="0">
      <selection activeCell="I14" sqref="I14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3" width="9" customWidth="1"/>
  </cols>
  <sheetData>
    <row r="1" spans="1:23" ht="25.5" customHeight="1">
      <c r="A1" s="4"/>
      <c r="B1" s="60" t="s">
        <v>7</v>
      </c>
      <c r="C1" s="61"/>
      <c r="D1" s="61"/>
      <c r="E1" s="61"/>
      <c r="F1" s="61"/>
      <c r="G1" s="61"/>
      <c r="H1" s="61"/>
      <c r="I1" s="61"/>
      <c r="J1" s="61"/>
      <c r="K1" s="15">
        <v>45855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</row>
    <row r="2" spans="1:23" ht="25.5" customHeight="1">
      <c r="A2" s="4"/>
      <c r="B2" s="61"/>
      <c r="C2" s="61"/>
      <c r="D2" s="61"/>
      <c r="E2" s="61"/>
      <c r="F2" s="61"/>
      <c r="G2" s="61"/>
      <c r="H2" s="61"/>
      <c r="I2" s="61"/>
      <c r="J2" s="61"/>
      <c r="K2" s="16" t="s">
        <v>56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</row>
    <row r="3" spans="1:23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62"/>
      <c r="L3" s="61"/>
      <c r="M3" s="61"/>
      <c r="N3" s="61"/>
      <c r="O3" s="12"/>
      <c r="P3" s="1"/>
      <c r="Q3" s="1"/>
      <c r="R3" s="1"/>
      <c r="S3" s="1"/>
      <c r="T3" s="1"/>
      <c r="U3" s="1"/>
      <c r="V3" s="1"/>
      <c r="W3" s="1"/>
    </row>
    <row r="4" spans="1:23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>
      <c r="A5" s="1"/>
      <c r="B5" s="17"/>
      <c r="C5" s="18"/>
      <c r="D5" s="24"/>
      <c r="E5" s="75" t="s">
        <v>12</v>
      </c>
      <c r="F5" s="78" t="s">
        <v>13</v>
      </c>
      <c r="G5" s="81" t="s">
        <v>14</v>
      </c>
      <c r="H5" s="84" t="s">
        <v>15</v>
      </c>
      <c r="I5" s="85"/>
      <c r="J5" s="97" t="s">
        <v>16</v>
      </c>
      <c r="K5" s="99" t="s">
        <v>15</v>
      </c>
      <c r="L5" s="100"/>
      <c r="M5" s="106" t="s">
        <v>17</v>
      </c>
      <c r="N5" s="107"/>
      <c r="O5" s="107"/>
      <c r="P5" s="107"/>
      <c r="Q5" s="108"/>
      <c r="R5" s="1"/>
      <c r="S5" s="1"/>
      <c r="T5" s="1"/>
      <c r="U5" s="1"/>
      <c r="V5" s="1"/>
      <c r="W5" s="1"/>
    </row>
    <row r="6" spans="1:23" ht="21.75" customHeight="1">
      <c r="A6" s="1"/>
      <c r="B6" s="19"/>
      <c r="C6" s="20"/>
      <c r="D6" s="25"/>
      <c r="E6" s="76"/>
      <c r="F6" s="79"/>
      <c r="G6" s="82"/>
      <c r="H6" s="86"/>
      <c r="I6" s="87"/>
      <c r="J6" s="98"/>
      <c r="K6" s="101"/>
      <c r="L6" s="102"/>
      <c r="M6" s="109"/>
      <c r="N6" s="110"/>
      <c r="O6" s="110"/>
      <c r="P6" s="110"/>
      <c r="Q6" s="111"/>
      <c r="R6" s="1"/>
      <c r="S6" s="1"/>
      <c r="T6" s="1"/>
      <c r="U6" s="1"/>
      <c r="V6" s="1"/>
      <c r="W6" s="1"/>
    </row>
    <row r="7" spans="1:23" ht="21.75" customHeight="1">
      <c r="A7" s="1"/>
      <c r="B7" s="19"/>
      <c r="C7" s="20"/>
      <c r="D7" s="25"/>
      <c r="E7" s="76"/>
      <c r="F7" s="79"/>
      <c r="G7" s="82"/>
      <c r="H7" s="69" t="s">
        <v>18</v>
      </c>
      <c r="I7" s="70"/>
      <c r="J7" s="88" t="s">
        <v>19</v>
      </c>
      <c r="K7" s="91" t="s">
        <v>20</v>
      </c>
      <c r="L7" s="92"/>
      <c r="M7" s="103" t="s">
        <v>21</v>
      </c>
      <c r="N7" s="67" t="s">
        <v>2</v>
      </c>
      <c r="O7" s="59" t="s">
        <v>3</v>
      </c>
      <c r="P7" s="67" t="s">
        <v>22</v>
      </c>
      <c r="Q7" s="67" t="s">
        <v>23</v>
      </c>
      <c r="R7" s="1"/>
      <c r="S7" s="1"/>
      <c r="T7" s="1"/>
      <c r="U7" s="1"/>
      <c r="V7" s="1"/>
      <c r="W7" s="1"/>
    </row>
    <row r="8" spans="1:23" ht="21.75" customHeight="1">
      <c r="A8" s="1"/>
      <c r="B8" s="19"/>
      <c r="C8" s="20"/>
      <c r="D8" s="25"/>
      <c r="E8" s="76"/>
      <c r="F8" s="79"/>
      <c r="G8" s="82"/>
      <c r="H8" s="71"/>
      <c r="I8" s="72"/>
      <c r="J8" s="89"/>
      <c r="K8" s="93"/>
      <c r="L8" s="94"/>
      <c r="M8" s="104"/>
      <c r="N8" s="67"/>
      <c r="O8" s="59" t="s">
        <v>24</v>
      </c>
      <c r="P8" s="67"/>
      <c r="Q8" s="67"/>
      <c r="R8" s="1"/>
      <c r="S8" s="1"/>
      <c r="T8" s="1"/>
      <c r="U8" s="1"/>
      <c r="V8" s="1"/>
      <c r="W8" s="1"/>
    </row>
    <row r="9" spans="1:23" ht="21.75" customHeight="1">
      <c r="A9" s="1"/>
      <c r="B9" s="19"/>
      <c r="C9" s="20"/>
      <c r="D9" s="25"/>
      <c r="E9" s="76"/>
      <c r="F9" s="79"/>
      <c r="G9" s="82"/>
      <c r="H9" s="71"/>
      <c r="I9" s="72"/>
      <c r="J9" s="90"/>
      <c r="K9" s="93"/>
      <c r="L9" s="94"/>
      <c r="M9" s="104"/>
      <c r="N9" s="63" t="s">
        <v>25</v>
      </c>
      <c r="O9" s="59" t="s">
        <v>26</v>
      </c>
      <c r="P9" s="67"/>
      <c r="Q9" s="67"/>
      <c r="R9" s="1"/>
      <c r="S9" s="1"/>
      <c r="T9" s="1"/>
      <c r="U9" s="1"/>
      <c r="V9" s="1"/>
      <c r="W9" s="1"/>
    </row>
    <row r="10" spans="1:23" ht="21.75" customHeight="1">
      <c r="A10" s="1"/>
      <c r="B10" s="19"/>
      <c r="C10" s="20"/>
      <c r="D10" s="25"/>
      <c r="E10" s="76"/>
      <c r="F10" s="79"/>
      <c r="G10" s="82"/>
      <c r="H10" s="71"/>
      <c r="I10" s="72"/>
      <c r="J10" s="64" t="s">
        <v>18</v>
      </c>
      <c r="K10" s="93"/>
      <c r="L10" s="94"/>
      <c r="M10" s="104"/>
      <c r="N10" s="63"/>
      <c r="O10" s="59" t="s">
        <v>4</v>
      </c>
      <c r="P10" s="67"/>
      <c r="Q10" s="67"/>
      <c r="R10" s="1"/>
      <c r="S10" s="1"/>
      <c r="T10" s="1"/>
      <c r="U10" s="1"/>
      <c r="V10" s="1"/>
      <c r="W10" s="1"/>
    </row>
    <row r="11" spans="1:23" ht="21.75" customHeight="1">
      <c r="A11" s="1"/>
      <c r="B11" s="19"/>
      <c r="C11" s="20"/>
      <c r="D11" s="25"/>
      <c r="E11" s="76"/>
      <c r="F11" s="79"/>
      <c r="G11" s="82"/>
      <c r="H11" s="71"/>
      <c r="I11" s="72"/>
      <c r="J11" s="65"/>
      <c r="K11" s="93"/>
      <c r="L11" s="94"/>
      <c r="M11" s="104"/>
      <c r="N11" s="67" t="s">
        <v>27</v>
      </c>
      <c r="O11" s="59" t="s">
        <v>28</v>
      </c>
      <c r="P11" s="67"/>
      <c r="Q11" s="67"/>
      <c r="R11" s="1"/>
      <c r="S11" s="1"/>
      <c r="T11" s="1"/>
      <c r="U11" s="1"/>
      <c r="V11" s="1"/>
      <c r="W11" s="1"/>
    </row>
    <row r="12" spans="1:23" ht="21.75" customHeight="1" thickBot="1">
      <c r="A12" s="1"/>
      <c r="B12" s="21"/>
      <c r="C12" s="22" t="s">
        <v>5</v>
      </c>
      <c r="D12" s="26"/>
      <c r="E12" s="77"/>
      <c r="F12" s="80"/>
      <c r="G12" s="83"/>
      <c r="H12" s="73"/>
      <c r="I12" s="74"/>
      <c r="J12" s="66"/>
      <c r="K12" s="95"/>
      <c r="L12" s="96"/>
      <c r="M12" s="105"/>
      <c r="N12" s="68"/>
      <c r="O12" s="23"/>
      <c r="P12" s="68"/>
      <c r="Q12" s="68"/>
      <c r="R12" s="1"/>
      <c r="S12" s="1"/>
      <c r="T12" s="1"/>
      <c r="U12" s="1"/>
      <c r="V12" s="1"/>
      <c r="W12" s="1"/>
    </row>
    <row r="13" spans="1:23" ht="21.75" customHeight="1" thickTop="1">
      <c r="A13" s="1"/>
      <c r="B13" s="27"/>
      <c r="C13" s="112">
        <v>27</v>
      </c>
      <c r="D13" s="29" t="s">
        <v>6</v>
      </c>
      <c r="E13" s="30" t="s">
        <v>10</v>
      </c>
      <c r="F13" s="31" t="s">
        <v>33</v>
      </c>
      <c r="G13" s="32" t="s">
        <v>8</v>
      </c>
      <c r="H13" s="33">
        <v>45842</v>
      </c>
      <c r="I13" s="34">
        <v>45843</v>
      </c>
      <c r="J13" s="36">
        <f>WORKDAY(H13,-5)</f>
        <v>45835</v>
      </c>
      <c r="K13" s="35"/>
      <c r="L13" s="34"/>
      <c r="M13" s="36"/>
      <c r="N13" s="36"/>
      <c r="O13" s="36"/>
      <c r="P13" s="36"/>
      <c r="Q13" s="36"/>
      <c r="R13" s="1"/>
      <c r="S13" s="1"/>
      <c r="T13" s="1"/>
      <c r="U13" s="1"/>
      <c r="V13" s="1"/>
      <c r="W13" s="1"/>
    </row>
    <row r="14" spans="1:23" ht="21.75" customHeight="1">
      <c r="A14" s="1"/>
      <c r="B14" s="46"/>
      <c r="C14" s="113"/>
      <c r="D14" s="37" t="s">
        <v>9</v>
      </c>
      <c r="E14" s="38" t="s">
        <v>34</v>
      </c>
      <c r="F14" s="39" t="s">
        <v>35</v>
      </c>
      <c r="G14" s="40"/>
      <c r="H14" s="41"/>
      <c r="I14" s="42"/>
      <c r="J14" s="43"/>
      <c r="K14" s="44">
        <v>45846</v>
      </c>
      <c r="L14" s="45">
        <v>45847</v>
      </c>
      <c r="M14" s="43">
        <f>L14+25</f>
        <v>45872</v>
      </c>
      <c r="N14" s="43">
        <f>M14+5</f>
        <v>45877</v>
      </c>
      <c r="O14" s="43">
        <f>N14+1</f>
        <v>45878</v>
      </c>
      <c r="P14" s="43">
        <f>O14+4</f>
        <v>45882</v>
      </c>
      <c r="Q14" s="43">
        <f>P14+2</f>
        <v>45884</v>
      </c>
      <c r="R14" s="1"/>
      <c r="S14" s="1"/>
      <c r="T14" s="1"/>
      <c r="U14" s="1"/>
      <c r="V14" s="1"/>
      <c r="W14" s="1"/>
    </row>
    <row r="15" spans="1:23" ht="21.75" customHeight="1">
      <c r="A15" s="1"/>
      <c r="B15" s="27"/>
      <c r="C15" s="112">
        <v>28</v>
      </c>
      <c r="D15" s="29" t="s">
        <v>6</v>
      </c>
      <c r="E15" s="30" t="s">
        <v>11</v>
      </c>
      <c r="F15" s="31" t="s">
        <v>36</v>
      </c>
      <c r="G15" s="32" t="s">
        <v>8</v>
      </c>
      <c r="H15" s="33">
        <v>45849</v>
      </c>
      <c r="I15" s="34">
        <v>45850</v>
      </c>
      <c r="J15" s="36">
        <f>WORKDAY(H15,-5)</f>
        <v>45842</v>
      </c>
      <c r="K15" s="35"/>
      <c r="L15" s="34"/>
      <c r="M15" s="36"/>
      <c r="N15" s="36"/>
      <c r="O15" s="36"/>
      <c r="P15" s="36"/>
      <c r="Q15" s="36"/>
      <c r="R15" s="1"/>
      <c r="S15" s="1"/>
      <c r="T15" s="1"/>
      <c r="U15" s="1"/>
      <c r="V15" s="1"/>
      <c r="W15" s="1"/>
    </row>
    <row r="16" spans="1:23" ht="21.75" customHeight="1">
      <c r="A16" s="1"/>
      <c r="B16" s="58" t="s">
        <v>29</v>
      </c>
      <c r="C16" s="114"/>
      <c r="D16" s="57" t="s">
        <v>9</v>
      </c>
      <c r="E16" s="38" t="s">
        <v>37</v>
      </c>
      <c r="F16" s="39" t="s">
        <v>38</v>
      </c>
      <c r="G16" s="40"/>
      <c r="H16" s="41"/>
      <c r="I16" s="42"/>
      <c r="J16" s="43"/>
      <c r="K16" s="44">
        <v>45860</v>
      </c>
      <c r="L16" s="45">
        <v>45861</v>
      </c>
      <c r="M16" s="43">
        <f>L16+25</f>
        <v>45886</v>
      </c>
      <c r="N16" s="43">
        <f>M16+5</f>
        <v>45891</v>
      </c>
      <c r="O16" s="43">
        <f>N16+1</f>
        <v>45892</v>
      </c>
      <c r="P16" s="43">
        <f>O16+4</f>
        <v>45896</v>
      </c>
      <c r="Q16" s="43">
        <f>P16+2</f>
        <v>45898</v>
      </c>
      <c r="R16" s="1"/>
      <c r="S16" s="1"/>
      <c r="T16" s="1"/>
      <c r="U16" s="1"/>
      <c r="V16" s="1"/>
      <c r="W16" s="1"/>
    </row>
    <row r="17" spans="1:23" ht="21.75" customHeight="1">
      <c r="A17" s="1"/>
      <c r="B17" s="27"/>
      <c r="C17" s="112">
        <v>29</v>
      </c>
      <c r="D17" s="29" t="s">
        <v>6</v>
      </c>
      <c r="E17" s="30" t="s">
        <v>31</v>
      </c>
      <c r="F17" s="31" t="s">
        <v>39</v>
      </c>
      <c r="G17" s="32" t="s">
        <v>8</v>
      </c>
      <c r="H17" s="33">
        <v>45856</v>
      </c>
      <c r="I17" s="34">
        <v>45857</v>
      </c>
      <c r="J17" s="36">
        <f>WORKDAY(H17,-5)</f>
        <v>45849</v>
      </c>
      <c r="K17" s="35"/>
      <c r="L17" s="34"/>
      <c r="M17" s="36"/>
      <c r="N17" s="36"/>
      <c r="O17" s="36"/>
      <c r="P17" s="36"/>
      <c r="Q17" s="36"/>
      <c r="R17" s="1"/>
      <c r="S17" s="1"/>
      <c r="T17" s="1"/>
      <c r="U17" s="1"/>
      <c r="V17" s="1"/>
      <c r="W17" s="1"/>
    </row>
    <row r="18" spans="1:23" ht="21.75" customHeight="1">
      <c r="A18" s="1"/>
      <c r="B18" s="28" t="s">
        <v>30</v>
      </c>
      <c r="C18" s="113"/>
      <c r="D18" s="37" t="s">
        <v>9</v>
      </c>
      <c r="E18" s="38" t="s">
        <v>37</v>
      </c>
      <c r="F18" s="39" t="s">
        <v>38</v>
      </c>
      <c r="G18" s="40"/>
      <c r="H18" s="41"/>
      <c r="I18" s="42"/>
      <c r="J18" s="43"/>
      <c r="K18" s="44">
        <v>45860</v>
      </c>
      <c r="L18" s="45">
        <v>45861</v>
      </c>
      <c r="M18" s="43">
        <f>L18+25</f>
        <v>45886</v>
      </c>
      <c r="N18" s="43">
        <f>M18+5</f>
        <v>45891</v>
      </c>
      <c r="O18" s="43">
        <f>N18+1</f>
        <v>45892</v>
      </c>
      <c r="P18" s="43">
        <f>O18+4</f>
        <v>45896</v>
      </c>
      <c r="Q18" s="43">
        <f>P18+2</f>
        <v>45898</v>
      </c>
      <c r="R18" s="1"/>
      <c r="S18" s="1"/>
      <c r="T18" s="1"/>
      <c r="U18" s="1"/>
      <c r="V18" s="1"/>
      <c r="W18" s="1"/>
    </row>
    <row r="19" spans="1:23" ht="21.75" customHeight="1">
      <c r="A19" s="1"/>
      <c r="B19" s="27"/>
      <c r="C19" s="112">
        <v>30</v>
      </c>
      <c r="D19" s="29" t="s">
        <v>6</v>
      </c>
      <c r="E19" s="30" t="s">
        <v>10</v>
      </c>
      <c r="F19" s="31" t="s">
        <v>40</v>
      </c>
      <c r="G19" s="32" t="s">
        <v>8</v>
      </c>
      <c r="H19" s="33">
        <v>45863</v>
      </c>
      <c r="I19" s="34">
        <v>45864</v>
      </c>
      <c r="J19" s="116" t="s">
        <v>41</v>
      </c>
      <c r="K19" s="35"/>
      <c r="L19" s="34"/>
      <c r="M19" s="36"/>
      <c r="N19" s="36"/>
      <c r="O19" s="36"/>
      <c r="P19" s="36"/>
      <c r="Q19" s="36"/>
      <c r="R19" s="1"/>
      <c r="S19" s="1"/>
      <c r="T19" s="1"/>
      <c r="U19" s="1"/>
      <c r="V19" s="1"/>
      <c r="W19" s="1"/>
    </row>
    <row r="20" spans="1:23" ht="21.75" customHeight="1">
      <c r="A20" s="1"/>
      <c r="B20" s="58"/>
      <c r="C20" s="114"/>
      <c r="D20" s="57" t="s">
        <v>9</v>
      </c>
      <c r="E20" s="38" t="s">
        <v>42</v>
      </c>
      <c r="F20" s="39" t="s">
        <v>43</v>
      </c>
      <c r="G20" s="40"/>
      <c r="H20" s="41"/>
      <c r="I20" s="42"/>
      <c r="J20" s="43"/>
      <c r="K20" s="44">
        <v>45867</v>
      </c>
      <c r="L20" s="45">
        <v>45868</v>
      </c>
      <c r="M20" s="43">
        <f>L20+25</f>
        <v>45893</v>
      </c>
      <c r="N20" s="43">
        <f>M20+5</f>
        <v>45898</v>
      </c>
      <c r="O20" s="43">
        <f>N20+1</f>
        <v>45899</v>
      </c>
      <c r="P20" s="43">
        <f>O20+4</f>
        <v>45903</v>
      </c>
      <c r="Q20" s="43">
        <f>P20+2</f>
        <v>45905</v>
      </c>
      <c r="R20" s="1"/>
      <c r="S20" s="1"/>
      <c r="T20" s="1"/>
      <c r="U20" s="1"/>
      <c r="V20" s="1"/>
      <c r="W20" s="1"/>
    </row>
    <row r="21" spans="1:23" ht="21.75" customHeight="1">
      <c r="A21" s="1"/>
      <c r="B21" s="27"/>
      <c r="C21" s="112">
        <v>31</v>
      </c>
      <c r="D21" s="29" t="s">
        <v>6</v>
      </c>
      <c r="E21" s="30" t="s">
        <v>11</v>
      </c>
      <c r="F21" s="31" t="s">
        <v>44</v>
      </c>
      <c r="G21" s="32" t="s">
        <v>8</v>
      </c>
      <c r="H21" s="33">
        <v>45870</v>
      </c>
      <c r="I21" s="34">
        <v>45871</v>
      </c>
      <c r="J21" s="36">
        <f>WORKDAY(H21,-5)</f>
        <v>45863</v>
      </c>
      <c r="K21" s="35"/>
      <c r="L21" s="34"/>
      <c r="M21" s="36"/>
      <c r="N21" s="36"/>
      <c r="O21" s="36"/>
      <c r="P21" s="36"/>
      <c r="Q21" s="36"/>
      <c r="R21" s="1"/>
      <c r="S21" s="1"/>
      <c r="T21" s="1"/>
      <c r="U21" s="1"/>
      <c r="V21" s="1"/>
      <c r="W21" s="1"/>
    </row>
    <row r="22" spans="1:23" ht="21.75" customHeight="1">
      <c r="A22" s="1"/>
      <c r="B22" s="46"/>
      <c r="C22" s="113"/>
      <c r="D22" s="37" t="s">
        <v>9</v>
      </c>
      <c r="E22" s="38" t="s">
        <v>45</v>
      </c>
      <c r="F22" s="39" t="s">
        <v>46</v>
      </c>
      <c r="G22" s="40"/>
      <c r="H22" s="41"/>
      <c r="I22" s="42"/>
      <c r="J22" s="43"/>
      <c r="K22" s="44">
        <v>45874</v>
      </c>
      <c r="L22" s="45">
        <v>45875</v>
      </c>
      <c r="M22" s="43">
        <f>L22+25</f>
        <v>45900</v>
      </c>
      <c r="N22" s="43">
        <f>M22+5</f>
        <v>45905</v>
      </c>
      <c r="O22" s="43">
        <f>N22+1</f>
        <v>45906</v>
      </c>
      <c r="P22" s="43">
        <f>O22+4</f>
        <v>45910</v>
      </c>
      <c r="Q22" s="43">
        <f>P22+2</f>
        <v>45912</v>
      </c>
      <c r="R22" s="1"/>
      <c r="S22" s="1"/>
      <c r="T22" s="1"/>
      <c r="U22" s="1"/>
      <c r="V22" s="1"/>
      <c r="W22" s="1"/>
    </row>
    <row r="23" spans="1:23" ht="21.75" customHeight="1">
      <c r="A23" s="1"/>
      <c r="B23" s="27"/>
      <c r="C23" s="112">
        <v>32</v>
      </c>
      <c r="D23" s="29" t="s">
        <v>6</v>
      </c>
      <c r="E23" s="30" t="s">
        <v>31</v>
      </c>
      <c r="F23" s="31" t="s">
        <v>47</v>
      </c>
      <c r="G23" s="32" t="s">
        <v>8</v>
      </c>
      <c r="H23" s="33">
        <v>45877</v>
      </c>
      <c r="I23" s="34">
        <v>45878</v>
      </c>
      <c r="J23" s="36">
        <f>WORKDAY(H23,-5)</f>
        <v>45870</v>
      </c>
      <c r="K23" s="35"/>
      <c r="L23" s="34"/>
      <c r="M23" s="36"/>
      <c r="N23" s="36"/>
      <c r="O23" s="36"/>
      <c r="P23" s="36"/>
      <c r="Q23" s="36"/>
      <c r="R23" s="1"/>
      <c r="S23" s="1"/>
      <c r="T23" s="1"/>
      <c r="U23" s="1"/>
      <c r="V23" s="1"/>
      <c r="W23" s="1"/>
    </row>
    <row r="24" spans="1:23" ht="21.75" customHeight="1">
      <c r="A24" s="1"/>
      <c r="B24" s="58"/>
      <c r="C24" s="114"/>
      <c r="D24" s="57" t="s">
        <v>9</v>
      </c>
      <c r="E24" s="38" t="s">
        <v>48</v>
      </c>
      <c r="F24" s="39" t="s">
        <v>49</v>
      </c>
      <c r="G24" s="40"/>
      <c r="H24" s="41"/>
      <c r="I24" s="42"/>
      <c r="J24" s="43"/>
      <c r="K24" s="44">
        <v>45881</v>
      </c>
      <c r="L24" s="45">
        <v>45882</v>
      </c>
      <c r="M24" s="43">
        <f>L24+25</f>
        <v>45907</v>
      </c>
      <c r="N24" s="43">
        <f>M24+5</f>
        <v>45912</v>
      </c>
      <c r="O24" s="43">
        <f>N24+1</f>
        <v>45913</v>
      </c>
      <c r="P24" s="43">
        <f>O24+4</f>
        <v>45917</v>
      </c>
      <c r="Q24" s="43">
        <f>P24+2</f>
        <v>45919</v>
      </c>
      <c r="R24" s="1"/>
      <c r="S24" s="1"/>
      <c r="T24" s="1"/>
      <c r="U24" s="1"/>
      <c r="V24" s="1"/>
      <c r="W24" s="1"/>
    </row>
    <row r="25" spans="1:23" ht="21.75" customHeight="1">
      <c r="A25" s="1"/>
      <c r="B25" s="27"/>
      <c r="C25" s="112">
        <v>33</v>
      </c>
      <c r="D25" s="29" t="s">
        <v>6</v>
      </c>
      <c r="E25" s="30" t="s">
        <v>10</v>
      </c>
      <c r="F25" s="31" t="s">
        <v>50</v>
      </c>
      <c r="G25" s="32" t="s">
        <v>8</v>
      </c>
      <c r="H25" s="33">
        <v>45884</v>
      </c>
      <c r="I25" s="34">
        <v>45885</v>
      </c>
      <c r="J25" s="116" t="s">
        <v>51</v>
      </c>
      <c r="K25" s="35"/>
      <c r="L25" s="34"/>
      <c r="M25" s="36"/>
      <c r="N25" s="36"/>
      <c r="O25" s="36"/>
      <c r="P25" s="36"/>
      <c r="Q25" s="36"/>
      <c r="R25" s="1"/>
      <c r="S25" s="1"/>
      <c r="T25" s="1"/>
      <c r="U25" s="1"/>
      <c r="V25" s="1"/>
      <c r="W25" s="1"/>
    </row>
    <row r="26" spans="1:23" ht="21.75" customHeight="1">
      <c r="A26" s="1"/>
      <c r="B26" s="28"/>
      <c r="C26" s="113"/>
      <c r="D26" s="37" t="s">
        <v>9</v>
      </c>
      <c r="E26" s="38" t="s">
        <v>52</v>
      </c>
      <c r="F26" s="39" t="s">
        <v>53</v>
      </c>
      <c r="G26" s="40"/>
      <c r="H26" s="41"/>
      <c r="I26" s="42"/>
      <c r="J26" s="43"/>
      <c r="K26" s="44">
        <v>45888</v>
      </c>
      <c r="L26" s="45">
        <v>45889</v>
      </c>
      <c r="M26" s="43">
        <f>L26+25</f>
        <v>45914</v>
      </c>
      <c r="N26" s="43">
        <f>M26+5</f>
        <v>45919</v>
      </c>
      <c r="O26" s="43">
        <f>N26+1</f>
        <v>45920</v>
      </c>
      <c r="P26" s="43">
        <f>O26+4</f>
        <v>45924</v>
      </c>
      <c r="Q26" s="43">
        <f>P26+2</f>
        <v>45926</v>
      </c>
      <c r="R26" s="1"/>
      <c r="S26" s="1"/>
      <c r="T26" s="1"/>
      <c r="U26" s="1"/>
      <c r="V26" s="1"/>
      <c r="W26" s="1"/>
    </row>
    <row r="27" spans="1:23" ht="21.75" customHeight="1">
      <c r="A27" s="1"/>
      <c r="B27" s="27"/>
      <c r="C27" s="112">
        <v>34</v>
      </c>
      <c r="D27" s="29" t="s">
        <v>6</v>
      </c>
      <c r="E27" s="30" t="s">
        <v>11</v>
      </c>
      <c r="F27" s="31" t="s">
        <v>54</v>
      </c>
      <c r="G27" s="32" t="s">
        <v>8</v>
      </c>
      <c r="H27" s="33">
        <v>45891</v>
      </c>
      <c r="I27" s="34">
        <v>45892</v>
      </c>
      <c r="J27" s="36">
        <f>WORKDAY(H27,-5)</f>
        <v>45884</v>
      </c>
      <c r="K27" s="35"/>
      <c r="L27" s="34"/>
      <c r="M27" s="36"/>
      <c r="N27" s="36"/>
      <c r="O27" s="36"/>
      <c r="P27" s="36"/>
      <c r="Q27" s="36"/>
      <c r="R27" s="1"/>
      <c r="S27" s="1"/>
      <c r="T27" s="1"/>
      <c r="U27" s="1"/>
      <c r="V27" s="1"/>
      <c r="W27" s="1"/>
    </row>
    <row r="28" spans="1:23" ht="21.75" customHeight="1" thickBot="1">
      <c r="A28" s="1"/>
      <c r="B28" s="47"/>
      <c r="C28" s="115"/>
      <c r="D28" s="48" t="s">
        <v>9</v>
      </c>
      <c r="E28" s="49" t="s">
        <v>32</v>
      </c>
      <c r="F28" s="50" t="s">
        <v>55</v>
      </c>
      <c r="G28" s="51"/>
      <c r="H28" s="52"/>
      <c r="I28" s="53"/>
      <c r="J28" s="54"/>
      <c r="K28" s="55">
        <v>45895</v>
      </c>
      <c r="L28" s="56">
        <v>45896</v>
      </c>
      <c r="M28" s="54">
        <f>L28+25</f>
        <v>45921</v>
      </c>
      <c r="N28" s="54">
        <f>M28+5</f>
        <v>45926</v>
      </c>
      <c r="O28" s="54">
        <f>N28+1</f>
        <v>45927</v>
      </c>
      <c r="P28" s="54">
        <f>O28+4</f>
        <v>45931</v>
      </c>
      <c r="Q28" s="54">
        <f>P28+2</f>
        <v>45933</v>
      </c>
      <c r="R28" s="1"/>
      <c r="S28" s="1"/>
      <c r="T28" s="1"/>
      <c r="U28" s="1"/>
      <c r="V28" s="1"/>
      <c r="W28" s="1"/>
    </row>
    <row r="29" spans="1:23" ht="21.75" customHeight="1">
      <c r="A29" s="1"/>
      <c r="B29" s="2"/>
      <c r="C29" s="2"/>
      <c r="D29" s="2"/>
      <c r="E29" s="3"/>
      <c r="F29" s="3"/>
      <c r="G29" s="13"/>
      <c r="H29" s="14"/>
      <c r="I29" s="13"/>
      <c r="J29" s="14"/>
      <c r="K29" s="1"/>
      <c r="L29" s="1"/>
      <c r="M29" s="1"/>
      <c r="N29" s="1"/>
      <c r="O29" s="1"/>
      <c r="P29" s="14"/>
      <c r="Q29" s="1"/>
      <c r="R29" s="1"/>
      <c r="S29" s="1"/>
      <c r="T29" s="1"/>
      <c r="U29" s="1"/>
      <c r="V29" s="1"/>
      <c r="W29" s="1"/>
    </row>
    <row r="30" spans="1:23" ht="21.75" customHeight="1">
      <c r="A30" s="1"/>
      <c r="B30" s="2"/>
      <c r="C30" s="2"/>
      <c r="D30" s="2"/>
      <c r="E30" s="3"/>
      <c r="F30" s="3"/>
      <c r="G30" s="13"/>
      <c r="H30" s="14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.75" customHeight="1">
      <c r="A31" s="1"/>
      <c r="B31" s="2"/>
      <c r="C31" s="2"/>
      <c r="D31" s="2"/>
      <c r="E31" s="3"/>
      <c r="F31" s="3"/>
      <c r="G31" s="13"/>
      <c r="H31" s="14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27">
    <mergeCell ref="C27:C28"/>
    <mergeCell ref="C13:C14"/>
    <mergeCell ref="C15:C16"/>
    <mergeCell ref="C17:C18"/>
    <mergeCell ref="C19:C20"/>
    <mergeCell ref="M5:Q6"/>
    <mergeCell ref="P7:P12"/>
    <mergeCell ref="C21:C22"/>
    <mergeCell ref="C23:C24"/>
    <mergeCell ref="C25:C26"/>
    <mergeCell ref="Q7:Q12"/>
    <mergeCell ref="B1:J2"/>
    <mergeCell ref="K3:N3"/>
    <mergeCell ref="N9:N10"/>
    <mergeCell ref="J10:J12"/>
    <mergeCell ref="N11:N12"/>
    <mergeCell ref="H7:I12"/>
    <mergeCell ref="E5:E12"/>
    <mergeCell ref="F5:F12"/>
    <mergeCell ref="G5:G12"/>
    <mergeCell ref="H5:I6"/>
    <mergeCell ref="J7:J9"/>
    <mergeCell ref="K7:L12"/>
    <mergeCell ref="J5:J6"/>
    <mergeCell ref="K5:L6"/>
    <mergeCell ref="M7:M12"/>
    <mergeCell ref="N7:N8"/>
  </mergeCells>
  <hyperlinks>
    <hyperlink ref="S5:S10" r:id="rId1" display="NEW YORK" xr:uid="{5431A115-0FA9-4FA3-9CB2-28ECFE3322DB}"/>
    <hyperlink ref="T5:T6" r:id="rId2" display="BOSTON" xr:uid="{8B84F1F4-2A2A-4D7A-84F6-E49706FA0593}"/>
    <hyperlink ref="T7:T8" r:id="rId3" display="https://www.tcl-web2.jp/TCLWEB/beatlap?DISPLAY_ID=TNBS0010D&amp;ROUTE=USA&amp;ORG=NAG_CFS&amp;DST=USPHL" xr:uid="{39B94A4B-BC87-4E70-ACC9-33B32261DF4E}"/>
    <hyperlink ref="T9:T10" r:id="rId4" display="BALTIMORE" xr:uid="{D1582FA7-268E-4840-95A9-5E4888AE2522}"/>
    <hyperlink ref="U5" r:id="rId5" display="CHARLOTTE" xr:uid="{D263F8D2-8C48-4BE0-BE88-86F9A7AF9557}"/>
    <hyperlink ref="U6" r:id="rId6" display="CHARLESTON" xr:uid="{EBDC3605-6045-4787-99CE-06BC1AC09823}"/>
    <hyperlink ref="U7" r:id="rId7" display="PITTSBURGH" xr:uid="{48B5B1A5-5871-4F85-B546-D79451121C4C}"/>
    <hyperlink ref="U8" r:id="rId8" display="RICHMOND" xr:uid="{89FC6DA8-676B-4516-A1E7-34649E94AD65}"/>
    <hyperlink ref="U9" r:id="rId9" display="NORFOLK" xr:uid="{8A176301-8D83-4B29-94CE-43B018718EC8}"/>
    <hyperlink ref="V5:V10" r:id="rId10" display="RALEIGH" xr:uid="{D4EA871B-A407-44CE-B9D2-08D2B90A7D1F}"/>
    <hyperlink ref="W5:W10" r:id="rId11" display="SAVANNAH" xr:uid="{9D41C2F1-430F-4D78-AF78-7D97F8C8CF75}"/>
    <hyperlink ref="M7:M12" r:id="rId12" display="NEW YORK" xr:uid="{3A93CE67-1F79-4B5C-A92F-A0937A973090}"/>
    <hyperlink ref="N7:N8" r:id="rId13" display="BOSTON" xr:uid="{79CD1C90-2140-4DD2-A764-D520BDE2A1C2}"/>
    <hyperlink ref="N9:N10" r:id="rId14" display="https://www.tcl-web2.jp/TCLWEB/beatlap?DISPLAY_ID=TNBS0010D&amp;ROUTE=USA&amp;ORG=NAG_CFS&amp;DST=USPHL" xr:uid="{E8910186-34E7-4C30-BFBB-CCD28360D21C}"/>
    <hyperlink ref="N11:N12" r:id="rId15" display="BALTIMORE" xr:uid="{D7582284-83C8-4EB9-B9CA-BA6A74A4C99C}"/>
    <hyperlink ref="O7" r:id="rId16" xr:uid="{ABB95E8F-8EFD-4E80-A029-C4B0667F83D1}"/>
    <hyperlink ref="O8" r:id="rId17" xr:uid="{CA16175F-9809-470B-8AE8-0304568B2644}"/>
    <hyperlink ref="O9" r:id="rId18" xr:uid="{59A7FD89-4DEA-4A35-972D-06DFDC078599}"/>
    <hyperlink ref="O10" r:id="rId19" xr:uid="{A0222F1B-9F4F-478D-8823-00BFFC615735}"/>
    <hyperlink ref="O11" r:id="rId20" xr:uid="{3CF22E03-70C4-40DE-8DFD-524201C3450F}"/>
    <hyperlink ref="P7:P12" r:id="rId21" display="RALEIGH" xr:uid="{463C7A53-D2D8-4975-9147-00B63AAB0C61}"/>
    <hyperlink ref="Q7:Q12" r:id="rId22" display="SAVANNAH" xr:uid="{FC12C85D-D0BF-477D-886A-57BB2A470CDF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Naoko Tani</cp:lastModifiedBy>
  <dcterms:created xsi:type="dcterms:W3CDTF">2011-03-15T06:58:11Z</dcterms:created>
  <dcterms:modified xsi:type="dcterms:W3CDTF">2025-07-17T21:21:05Z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