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nnie_szeto_transco\Desktop\"/>
    </mc:Choice>
  </mc:AlternateContent>
  <xr:revisionPtr revIDLastSave="0" documentId="13_ncr:1_{F691F286-1DA7-400C-95C0-F5BA5D136820}" xr6:coauthVersionLast="47" xr6:coauthVersionMax="47" xr10:uidLastSave="{00000000-0000-0000-0000-000000000000}"/>
  <bookViews>
    <workbookView xWindow="1560" yWindow="1560" windowWidth="21825" windowHeight="13035" xr2:uid="{00000000-000D-0000-FFFF-FFFF00000000}"/>
  </bookViews>
  <sheets>
    <sheet name="MOJ,HKT,OSA,UKB-S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J5i1zJW7f7yoYo9b6fRz82Fn+9XP8olM387jT2TRzM="/>
    </ext>
  </extLst>
</workbook>
</file>

<file path=xl/calcChain.xml><?xml version="1.0" encoding="utf-8"?>
<calcChain xmlns="http://schemas.openxmlformats.org/spreadsheetml/2006/main">
  <c r="P26" i="1" l="1"/>
  <c r="O26" i="1"/>
  <c r="Q26" i="1" s="1"/>
  <c r="L25" i="1"/>
  <c r="K25" i="1"/>
  <c r="O24" i="1"/>
  <c r="P24" i="1" s="1"/>
  <c r="L23" i="1"/>
  <c r="K23" i="1"/>
  <c r="J23" i="1"/>
  <c r="O22" i="1"/>
  <c r="Q22" i="1" s="1"/>
  <c r="L21" i="1"/>
  <c r="K21" i="1"/>
  <c r="J21" i="1"/>
  <c r="O16" i="1"/>
  <c r="Q16" i="1" s="1"/>
  <c r="L15" i="1"/>
  <c r="K15" i="1"/>
  <c r="J15" i="1"/>
  <c r="O14" i="1"/>
  <c r="Q14" i="1" s="1"/>
  <c r="L13" i="1"/>
  <c r="K13" i="1"/>
  <c r="J13" i="1"/>
  <c r="O12" i="1"/>
  <c r="Q12" i="1" s="1"/>
  <c r="L11" i="1"/>
  <c r="K11" i="1"/>
  <c r="J11" i="1"/>
  <c r="P22" i="1" l="1"/>
  <c r="P14" i="1"/>
  <c r="Q24" i="1"/>
  <c r="P16" i="1"/>
  <c r="P12" i="1"/>
</calcChain>
</file>

<file path=xl/sharedStrings.xml><?xml version="1.0" encoding="utf-8"?>
<sst xmlns="http://schemas.openxmlformats.org/spreadsheetml/2006/main" count="88" uniqueCount="60">
  <si>
    <t>DIRECT LCL to Seattle (from Moji/Hakata/Osaka/Kobe)</t>
  </si>
  <si>
    <t>Schedule below are subject to change without prior notice.</t>
  </si>
  <si>
    <t>ETA may change due to the congestion at the port and rail terminals.</t>
  </si>
  <si>
    <t>WK</t>
  </si>
  <si>
    <t>＊ unusual CFS cut off date due to holiday(s)</t>
  </si>
  <si>
    <t>[ Seattle CFS Information ]</t>
  </si>
  <si>
    <t>[ Portland CFS Information ]</t>
  </si>
  <si>
    <t>Terminal Transfer, Inc.</t>
  </si>
  <si>
    <t>25802 74th Ave South</t>
  </si>
  <si>
    <t>15745 N. Columbia Blvd, Suite 100</t>
  </si>
  <si>
    <t>Kent, WA 98032</t>
  </si>
  <si>
    <t>Portland, OR 97203</t>
  </si>
  <si>
    <t>Firms Code: Y302</t>
  </si>
  <si>
    <t>Firms Code: W995</t>
  </si>
  <si>
    <t>Tel: (425) 251-0371</t>
  </si>
  <si>
    <t>Tel: (503) 288 - 7164</t>
  </si>
  <si>
    <t>Note: Destination CFS fees are billed by CFS directly to the consignee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</si>
  <si>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</si>
  <si>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ONE</t>
  </si>
  <si>
    <t>VESSEL
本船</t>
    <rPh sb="8" eb="10">
      <t>ホンセン</t>
    </rPh>
    <phoneticPr fontId="4"/>
  </si>
  <si>
    <t>VOY
次航</t>
    <rPh sb="5" eb="6">
      <t>ツギ</t>
    </rPh>
    <rPh sb="6" eb="7">
      <t>ワタル</t>
    </rPh>
    <phoneticPr fontId="4"/>
  </si>
  <si>
    <t>CARRIER
船会社</t>
    <rPh sb="9" eb="10">
      <t>フネ</t>
    </rPh>
    <rPh sb="10" eb="12">
      <t>カイシャ</t>
    </rPh>
    <phoneticPr fontId="4"/>
  </si>
  <si>
    <t>ETA-ETD</t>
    <phoneticPr fontId="4"/>
  </si>
  <si>
    <t>CFS CUT</t>
    <phoneticPr fontId="4"/>
  </si>
  <si>
    <t>ETA</t>
    <phoneticPr fontId="4"/>
  </si>
  <si>
    <t>TOKYO</t>
    <phoneticPr fontId="4"/>
  </si>
  <si>
    <t>HAKATA/
MOJI</t>
    <phoneticPr fontId="4"/>
  </si>
  <si>
    <t>OSAKA</t>
    <phoneticPr fontId="4"/>
  </si>
  <si>
    <t>KOBE</t>
    <phoneticPr fontId="4"/>
  </si>
  <si>
    <t>TACOMA</t>
    <phoneticPr fontId="6"/>
  </si>
  <si>
    <t>SEATTLE</t>
    <phoneticPr fontId="6"/>
  </si>
  <si>
    <t>PORTLAND</t>
    <phoneticPr fontId="6"/>
  </si>
  <si>
    <t>NO SERVICE</t>
    <phoneticPr fontId="4"/>
  </si>
  <si>
    <t>YM MANDATE</t>
    <phoneticPr fontId="4"/>
  </si>
  <si>
    <t>(1st)</t>
  </si>
  <si>
    <t>(2nd)</t>
  </si>
  <si>
    <t>MOL PROFICIENCY</t>
    <phoneticPr fontId="4"/>
  </si>
  <si>
    <t>ONE MATRIX</t>
    <phoneticPr fontId="4"/>
  </si>
  <si>
    <t>ONE REASSURANCE</t>
    <phoneticPr fontId="4"/>
  </si>
  <si>
    <t>256E</t>
    <phoneticPr fontId="4"/>
  </si>
  <si>
    <t>605E</t>
    <phoneticPr fontId="4"/>
  </si>
  <si>
    <t>CHARLOTTE SCHULTE</t>
    <phoneticPr fontId="4"/>
  </si>
  <si>
    <t>614E</t>
    <phoneticPr fontId="4"/>
  </si>
  <si>
    <t>257E</t>
    <phoneticPr fontId="4"/>
  </si>
  <si>
    <t>YM MASCULINITY</t>
    <phoneticPr fontId="4"/>
  </si>
  <si>
    <t>108E</t>
    <phoneticPr fontId="4"/>
  </si>
  <si>
    <t>187E</t>
    <phoneticPr fontId="4"/>
  </si>
  <si>
    <t>NAVIOS CYAN</t>
  </si>
  <si>
    <t>004E</t>
  </si>
  <si>
    <t>YM PLUM</t>
  </si>
  <si>
    <t>197E</t>
  </si>
  <si>
    <t>MOL PROFICIENCY</t>
  </si>
  <si>
    <t>257E</t>
  </si>
  <si>
    <t>ONE MAJESTY</t>
  </si>
  <si>
    <t>026E</t>
  </si>
  <si>
    <t>ONE MATRIX</t>
  </si>
  <si>
    <t>188E</t>
  </si>
  <si>
    <t>*10/07</t>
    <phoneticPr fontId="4"/>
  </si>
  <si>
    <t>YM MANDATE</t>
  </si>
  <si>
    <t>606E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</si>
</sst>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/mm/dd"/>
    <numFmt numFmtId="165" formatCode="mm/dd"/>
    <numFmt numFmtId="166" formatCode="m/d"/>
    <numFmt numFmtId="167" formatCode="\-d"/>
    <numFmt numFmtId="168" formatCode="\-\ mm/dd"/>
  </numFmts>
  <fonts count="31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sz val="10"/>
      <color rgb="FFFF0000"/>
      <name val="游ゴシック"/>
    </font>
    <font>
      <b/>
      <sz val="11"/>
      <color rgb="FF0070C0"/>
      <name val="游ゴシック"/>
    </font>
    <font>
      <sz val="14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游ゴシック"/>
    </font>
    <font>
      <b/>
      <sz val="10"/>
      <color theme="1"/>
      <name val="游ゴシック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b/>
      <u/>
      <sz val="20"/>
      <color rgb="FF0000FF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u/>
      <sz val="11"/>
      <color theme="10"/>
      <name val="MS PGothic"/>
      <family val="2"/>
      <scheme val="minor"/>
    </font>
    <font>
      <b/>
      <sz val="10"/>
      <name val="游ゴシック"/>
      <family val="3"/>
      <charset val="128"/>
    </font>
    <font>
      <sz val="14"/>
      <name val="Calibri"/>
      <family val="2"/>
    </font>
    <font>
      <sz val="14"/>
      <color theme="1"/>
      <name val="Calibri"/>
      <family val="2"/>
    </font>
    <font>
      <sz val="14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9D8FF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9" fillId="0" borderId="1">
      <alignment vertical="center"/>
    </xf>
    <xf numFmtId="0" fontId="19" fillId="0" borderId="1"/>
    <xf numFmtId="0" fontId="26" fillId="0" borderId="0" applyNumberFormat="0" applyFill="0" applyBorder="0" applyAlignment="0" applyProtection="0"/>
  </cellStyleXfs>
  <cellXfs count="1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8" fillId="0" borderId="0" xfId="0" applyNumberFormat="1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left"/>
    </xf>
    <xf numFmtId="166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/>
    <xf numFmtId="166" fontId="1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6" fontId="16" fillId="0" borderId="0" xfId="0" applyNumberFormat="1" applyFont="1"/>
    <xf numFmtId="14" fontId="18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/>
    </xf>
    <xf numFmtId="0" fontId="20" fillId="0" borderId="1" xfId="1" applyFont="1" applyAlignment="1" applyProtection="1">
      <alignment horizontal="center" vertical="center"/>
      <protection locked="0"/>
    </xf>
    <xf numFmtId="0" fontId="21" fillId="0" borderId="1" xfId="1" applyFont="1" applyAlignment="1" applyProtection="1">
      <alignment horizontal="left" vertical="center"/>
      <protection locked="0"/>
    </xf>
    <xf numFmtId="0" fontId="21" fillId="0" borderId="1" xfId="1" quotePrefix="1" applyFont="1" applyAlignment="1" applyProtection="1">
      <alignment horizontal="center" vertical="center"/>
      <protection locked="0"/>
    </xf>
    <xf numFmtId="49" fontId="21" fillId="0" borderId="1" xfId="1" applyNumberFormat="1" applyFont="1" applyAlignment="1" applyProtection="1">
      <alignment horizontal="center" vertical="center"/>
      <protection locked="0"/>
    </xf>
    <xf numFmtId="165" fontId="20" fillId="0" borderId="1" xfId="1" applyNumberFormat="1" applyFont="1" applyAlignment="1" applyProtection="1">
      <alignment horizontal="right" vertical="center"/>
      <protection locked="0"/>
    </xf>
    <xf numFmtId="168" fontId="20" fillId="0" borderId="1" xfId="1" applyNumberFormat="1" applyFont="1" applyAlignment="1" applyProtection="1">
      <alignment horizontal="left" vertical="center"/>
      <protection locked="0"/>
    </xf>
    <xf numFmtId="165" fontId="21" fillId="0" borderId="1" xfId="1" quotePrefix="1" applyNumberFormat="1" applyFont="1" applyAlignment="1" applyProtection="1">
      <alignment horizontal="center" vertical="center"/>
      <protection locked="0"/>
    </xf>
    <xf numFmtId="165" fontId="20" fillId="0" borderId="1" xfId="1" applyNumberFormat="1" applyFont="1" applyAlignment="1" applyProtection="1">
      <alignment horizontal="center" vertical="center"/>
      <protection locked="0"/>
    </xf>
    <xf numFmtId="165" fontId="21" fillId="0" borderId="1" xfId="1" applyNumberFormat="1" applyFont="1" applyAlignment="1" applyProtection="1">
      <alignment horizontal="center" vertical="center"/>
      <protection locked="0"/>
    </xf>
    <xf numFmtId="49" fontId="27" fillId="3" borderId="4" xfId="1" applyNumberFormat="1" applyFont="1" applyFill="1" applyBorder="1" applyAlignment="1">
      <alignment horizontal="center" vertical="center"/>
    </xf>
    <xf numFmtId="49" fontId="27" fillId="3" borderId="5" xfId="1" applyNumberFormat="1" applyFont="1" applyFill="1" applyBorder="1" applyAlignment="1">
      <alignment horizontal="center" vertical="center"/>
    </xf>
    <xf numFmtId="0" fontId="27" fillId="3" borderId="8" xfId="1" applyFont="1" applyFill="1" applyBorder="1" applyAlignment="1" applyProtection="1">
      <alignment horizontal="center" vertical="center"/>
      <protection locked="0"/>
    </xf>
    <xf numFmtId="0" fontId="27" fillId="5" borderId="11" xfId="1" applyFont="1" applyFill="1" applyBorder="1" applyAlignment="1" applyProtection="1">
      <alignment horizontal="center" vertical="center"/>
      <protection locked="0"/>
    </xf>
    <xf numFmtId="49" fontId="27" fillId="3" borderId="12" xfId="1" applyNumberFormat="1" applyFont="1" applyFill="1" applyBorder="1" applyAlignment="1">
      <alignment horizontal="center"/>
    </xf>
    <xf numFmtId="49" fontId="27" fillId="3" borderId="13" xfId="1" applyNumberFormat="1" applyFont="1" applyFill="1" applyBorder="1" applyAlignment="1">
      <alignment horizontal="center"/>
    </xf>
    <xf numFmtId="0" fontId="27" fillId="4" borderId="18" xfId="1" applyFont="1" applyFill="1" applyBorder="1" applyAlignment="1" applyProtection="1">
      <alignment horizontal="center" vertical="center"/>
      <protection locked="0"/>
    </xf>
    <xf numFmtId="0" fontId="27" fillId="4" borderId="19" xfId="1" applyFont="1" applyFill="1" applyBorder="1" applyAlignment="1" applyProtection="1">
      <alignment horizontal="center" vertical="center" wrapText="1"/>
      <protection locked="0"/>
    </xf>
    <xf numFmtId="0" fontId="27" fillId="4" borderId="20" xfId="1" applyFont="1" applyFill="1" applyBorder="1" applyAlignment="1" applyProtection="1">
      <alignment horizontal="center" vertical="center" wrapText="1"/>
      <protection locked="0"/>
    </xf>
    <xf numFmtId="49" fontId="27" fillId="3" borderId="22" xfId="1" applyNumberFormat="1" applyFont="1" applyFill="1" applyBorder="1" applyAlignment="1">
      <alignment horizontal="center"/>
    </xf>
    <xf numFmtId="49" fontId="27" fillId="3" borderId="23" xfId="1" applyNumberFormat="1" applyFont="1" applyFill="1" applyBorder="1" applyAlignment="1">
      <alignment horizontal="center"/>
    </xf>
    <xf numFmtId="0" fontId="27" fillId="4" borderId="23" xfId="1" applyFont="1" applyFill="1" applyBorder="1" applyAlignment="1" applyProtection="1">
      <alignment horizontal="center" vertical="center" wrapText="1"/>
      <protection locked="0"/>
    </xf>
    <xf numFmtId="0" fontId="27" fillId="4" borderId="24" xfId="1" applyFont="1" applyFill="1" applyBorder="1" applyAlignment="1" applyProtection="1">
      <alignment horizontal="center" vertical="center" wrapText="1"/>
      <protection locked="0"/>
    </xf>
    <xf numFmtId="0" fontId="27" fillId="4" borderId="28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3" fillId="2" borderId="31" xfId="0" applyFont="1" applyFill="1" applyBorder="1" applyAlignment="1">
      <alignment horizontal="right" vertical="center"/>
    </xf>
    <xf numFmtId="0" fontId="13" fillId="2" borderId="30" xfId="0" applyFont="1" applyFill="1" applyBorder="1" applyAlignment="1">
      <alignment horizontal="right" vertical="center"/>
    </xf>
    <xf numFmtId="0" fontId="0" fillId="0" borderId="0" xfId="0"/>
    <xf numFmtId="0" fontId="27" fillId="5" borderId="21" xfId="3" applyFont="1" applyFill="1" applyBorder="1" applyAlignment="1" applyProtection="1">
      <alignment horizontal="center" vertical="center" wrapText="1"/>
      <protection locked="0"/>
    </xf>
    <xf numFmtId="0" fontId="27" fillId="5" borderId="29" xfId="3" applyFont="1" applyFill="1" applyBorder="1" applyAlignment="1" applyProtection="1">
      <alignment horizontal="center" vertical="center" wrapText="1"/>
      <protection locked="0"/>
    </xf>
    <xf numFmtId="49" fontId="27" fillId="3" borderId="7" xfId="1" applyNumberFormat="1" applyFont="1" applyFill="1" applyBorder="1" applyAlignment="1">
      <alignment horizontal="center" vertical="center" wrapText="1"/>
    </xf>
    <xf numFmtId="49" fontId="27" fillId="3" borderId="15" xfId="1" applyNumberFormat="1" applyFont="1" applyFill="1" applyBorder="1" applyAlignment="1">
      <alignment horizontal="center" vertical="center" wrapText="1"/>
    </xf>
    <xf numFmtId="49" fontId="27" fillId="3" borderId="25" xfId="1" applyNumberFormat="1" applyFont="1" applyFill="1" applyBorder="1" applyAlignment="1">
      <alignment horizontal="center" vertical="center" wrapText="1"/>
    </xf>
    <xf numFmtId="0" fontId="27" fillId="3" borderId="8" xfId="1" applyFont="1" applyFill="1" applyBorder="1" applyAlignment="1">
      <alignment horizontal="center" vertical="center"/>
    </xf>
    <xf numFmtId="0" fontId="27" fillId="3" borderId="9" xfId="1" applyFont="1" applyFill="1" applyBorder="1" applyAlignment="1">
      <alignment horizontal="center" vertical="center"/>
    </xf>
    <xf numFmtId="0" fontId="27" fillId="4" borderId="10" xfId="1" applyFont="1" applyFill="1" applyBorder="1" applyAlignment="1" applyProtection="1">
      <alignment horizontal="center" vertical="center"/>
      <protection locked="0"/>
    </xf>
    <xf numFmtId="0" fontId="27" fillId="4" borderId="9" xfId="1" applyFont="1" applyFill="1" applyBorder="1" applyAlignment="1" applyProtection="1">
      <alignment horizontal="center" vertical="center"/>
      <protection locked="0"/>
    </xf>
    <xf numFmtId="0" fontId="27" fillId="7" borderId="8" xfId="1" applyFont="1" applyFill="1" applyBorder="1" applyAlignment="1">
      <alignment horizontal="center" vertical="center"/>
    </xf>
    <xf numFmtId="0" fontId="27" fillId="7" borderId="9" xfId="1" applyFont="1" applyFill="1" applyBorder="1" applyAlignment="1">
      <alignment horizontal="center" vertical="center"/>
    </xf>
    <xf numFmtId="0" fontId="27" fillId="3" borderId="16" xfId="1" applyFont="1" applyFill="1" applyBorder="1" applyAlignment="1" applyProtection="1">
      <alignment horizontal="center" vertical="center" wrapText="1"/>
      <protection locked="0"/>
    </xf>
    <xf numFmtId="0" fontId="27" fillId="3" borderId="17" xfId="1" applyFont="1" applyFill="1" applyBorder="1" applyAlignment="1" applyProtection="1">
      <alignment horizontal="center" vertical="center" wrapText="1"/>
      <protection locked="0"/>
    </xf>
    <xf numFmtId="0" fontId="27" fillId="3" borderId="26" xfId="1" applyFont="1" applyFill="1" applyBorder="1" applyAlignment="1" applyProtection="1">
      <alignment horizontal="center" vertical="center" wrapText="1"/>
      <protection locked="0"/>
    </xf>
    <xf numFmtId="0" fontId="27" fillId="3" borderId="27" xfId="1" applyFont="1" applyFill="1" applyBorder="1" applyAlignment="1" applyProtection="1">
      <alignment horizontal="center" vertical="center" wrapText="1"/>
      <protection locked="0"/>
    </xf>
    <xf numFmtId="0" fontId="27" fillId="7" borderId="16" xfId="1" applyFont="1" applyFill="1" applyBorder="1" applyAlignment="1" applyProtection="1">
      <alignment horizontal="center" vertical="center" wrapText="1"/>
      <protection locked="0"/>
    </xf>
    <xf numFmtId="0" fontId="27" fillId="7" borderId="17" xfId="1" applyFont="1" applyFill="1" applyBorder="1" applyAlignment="1" applyProtection="1">
      <alignment horizontal="center" vertical="center" wrapText="1"/>
      <protection locked="0"/>
    </xf>
    <xf numFmtId="0" fontId="27" fillId="7" borderId="26" xfId="1" applyFont="1" applyFill="1" applyBorder="1" applyAlignment="1" applyProtection="1">
      <alignment horizontal="center" vertical="center" wrapText="1"/>
      <protection locked="0"/>
    </xf>
    <xf numFmtId="0" fontId="27" fillId="7" borderId="27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27" fillId="3" borderId="6" xfId="1" applyFont="1" applyFill="1" applyBorder="1" applyAlignment="1">
      <alignment horizontal="center" vertical="center" wrapText="1"/>
    </xf>
    <xf numFmtId="0" fontId="27" fillId="3" borderId="14" xfId="1" applyFont="1" applyFill="1" applyBorder="1" applyAlignment="1">
      <alignment horizontal="center" vertical="center" wrapText="1"/>
    </xf>
    <xf numFmtId="0" fontId="27" fillId="3" borderId="24" xfId="1" applyFont="1" applyFill="1" applyBorder="1" applyAlignment="1">
      <alignment horizontal="center" vertical="center" wrapText="1"/>
    </xf>
    <xf numFmtId="49" fontId="27" fillId="3" borderId="6" xfId="1" applyNumberFormat="1" applyFont="1" applyFill="1" applyBorder="1" applyAlignment="1">
      <alignment horizontal="center" vertical="center" wrapText="1"/>
    </xf>
    <xf numFmtId="49" fontId="27" fillId="3" borderId="14" xfId="1" applyNumberFormat="1" applyFont="1" applyFill="1" applyBorder="1" applyAlignment="1">
      <alignment horizontal="center" vertical="center" wrapText="1"/>
    </xf>
    <xf numFmtId="49" fontId="27" fillId="3" borderId="24" xfId="1" applyNumberFormat="1" applyFont="1" applyFill="1" applyBorder="1" applyAlignment="1">
      <alignment horizontal="center" vertical="center" wrapText="1"/>
    </xf>
    <xf numFmtId="164" fontId="22" fillId="0" borderId="1" xfId="2" applyNumberFormat="1" applyFont="1" applyAlignment="1">
      <alignment horizontal="left" vertical="center"/>
    </xf>
    <xf numFmtId="14" fontId="11" fillId="0" borderId="0" xfId="0" applyNumberFormat="1" applyFont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/>
    </xf>
    <xf numFmtId="0" fontId="28" fillId="0" borderId="16" xfId="1" applyFont="1" applyBorder="1" applyAlignment="1" applyProtection="1">
      <alignment horizontal="center" vertical="center"/>
      <protection locked="0"/>
    </xf>
    <xf numFmtId="0" fontId="29" fillId="0" borderId="40" xfId="1" applyFont="1" applyBorder="1" applyProtection="1">
      <alignment vertical="center"/>
      <protection locked="0"/>
    </xf>
    <xf numFmtId="0" fontId="28" fillId="0" borderId="41" xfId="1" applyFont="1" applyBorder="1" applyAlignment="1" applyProtection="1">
      <alignment horizontal="center" vertical="center"/>
      <protection locked="0"/>
    </xf>
    <xf numFmtId="0" fontId="28" fillId="0" borderId="41" xfId="1" applyFont="1" applyBorder="1" applyAlignment="1" applyProtection="1">
      <alignment horizontal="left" vertical="center"/>
      <protection locked="0"/>
    </xf>
    <xf numFmtId="0" fontId="28" fillId="0" borderId="41" xfId="1" quotePrefix="1" applyFont="1" applyBorder="1" applyAlignment="1" applyProtection="1">
      <alignment horizontal="center" vertical="center"/>
      <protection locked="0"/>
    </xf>
    <xf numFmtId="49" fontId="28" fillId="0" borderId="43" xfId="1" applyNumberFormat="1" applyFont="1" applyBorder="1" applyAlignment="1" applyProtection="1">
      <alignment horizontal="center" vertical="center"/>
      <protection locked="0"/>
    </xf>
    <xf numFmtId="165" fontId="29" fillId="0" borderId="44" xfId="1" applyNumberFormat="1" applyFont="1" applyBorder="1" applyAlignment="1" applyProtection="1">
      <alignment horizontal="right" vertical="center"/>
      <protection locked="0"/>
    </xf>
    <xf numFmtId="168" fontId="29" fillId="0" borderId="43" xfId="1" applyNumberFormat="1" applyFont="1" applyBorder="1" applyAlignment="1" applyProtection="1">
      <alignment horizontal="left" vertical="center"/>
      <protection locked="0"/>
    </xf>
    <xf numFmtId="165" fontId="28" fillId="0" borderId="45" xfId="1" quotePrefix="1" applyNumberFormat="1" applyFont="1" applyBorder="1" applyAlignment="1" applyProtection="1">
      <alignment horizontal="center" vertical="center"/>
      <protection locked="0"/>
    </xf>
    <xf numFmtId="165" fontId="28" fillId="0" borderId="46" xfId="1" quotePrefix="1" applyNumberFormat="1" applyFont="1" applyBorder="1" applyAlignment="1" applyProtection="1">
      <alignment horizontal="center" vertical="center"/>
      <protection locked="0"/>
    </xf>
    <xf numFmtId="165" fontId="28" fillId="0" borderId="47" xfId="1" quotePrefix="1" applyNumberFormat="1" applyFont="1" applyBorder="1" applyAlignment="1" applyProtection="1">
      <alignment horizontal="center" vertical="center"/>
      <protection locked="0"/>
    </xf>
    <xf numFmtId="165" fontId="29" fillId="0" borderId="42" xfId="1" applyNumberFormat="1" applyFont="1" applyBorder="1" applyAlignment="1" applyProtection="1">
      <alignment horizontal="center" vertical="center"/>
      <protection locked="0"/>
    </xf>
    <xf numFmtId="165" fontId="28" fillId="0" borderId="42" xfId="1" applyNumberFormat="1" applyFont="1" applyBorder="1" applyAlignment="1" applyProtection="1">
      <alignment horizontal="center" vertical="center"/>
      <protection locked="0"/>
    </xf>
    <xf numFmtId="0" fontId="28" fillId="0" borderId="48" xfId="1" applyFont="1" applyBorder="1" applyAlignment="1" applyProtection="1">
      <alignment horizontal="center" vertical="center"/>
      <protection locked="0"/>
    </xf>
    <xf numFmtId="0" fontId="29" fillId="0" borderId="49" xfId="1" applyFont="1" applyBorder="1" applyAlignment="1" applyProtection="1">
      <alignment horizontal="center" vertical="center"/>
      <protection locked="0"/>
    </xf>
    <xf numFmtId="0" fontId="28" fillId="0" borderId="50" xfId="1" applyFont="1" applyBorder="1" applyAlignment="1" applyProtection="1">
      <alignment horizontal="center" vertical="center"/>
      <protection locked="0"/>
    </xf>
    <xf numFmtId="0" fontId="28" fillId="0" borderId="50" xfId="1" applyFont="1" applyBorder="1" applyAlignment="1" applyProtection="1">
      <alignment horizontal="left" vertical="center"/>
      <protection locked="0"/>
    </xf>
    <xf numFmtId="0" fontId="28" fillId="0" borderId="50" xfId="1" quotePrefix="1" applyFont="1" applyBorder="1" applyAlignment="1" applyProtection="1">
      <alignment horizontal="center" vertical="center"/>
      <protection locked="0"/>
    </xf>
    <xf numFmtId="49" fontId="28" fillId="0" borderId="51" xfId="1" applyNumberFormat="1" applyFont="1" applyBorder="1" applyAlignment="1" applyProtection="1">
      <alignment horizontal="center" vertical="center"/>
      <protection locked="0"/>
    </xf>
    <xf numFmtId="165" fontId="29" fillId="0" borderId="52" xfId="1" applyNumberFormat="1" applyFont="1" applyBorder="1" applyAlignment="1" applyProtection="1">
      <alignment horizontal="right" vertical="center"/>
      <protection locked="0"/>
    </xf>
    <xf numFmtId="168" fontId="29" fillId="0" borderId="51" xfId="1" applyNumberFormat="1" applyFont="1" applyBorder="1" applyAlignment="1" applyProtection="1">
      <alignment horizontal="left" vertical="center"/>
      <protection locked="0"/>
    </xf>
    <xf numFmtId="165" fontId="28" fillId="0" borderId="53" xfId="1" quotePrefix="1" applyNumberFormat="1" applyFont="1" applyBorder="1" applyAlignment="1" applyProtection="1">
      <alignment horizontal="center" vertical="center"/>
      <protection locked="0"/>
    </xf>
    <xf numFmtId="165" fontId="28" fillId="0" borderId="54" xfId="1" quotePrefix="1" applyNumberFormat="1" applyFont="1" applyBorder="1" applyAlignment="1" applyProtection="1">
      <alignment horizontal="center" vertical="center"/>
      <protection locked="0"/>
    </xf>
    <xf numFmtId="165" fontId="28" fillId="0" borderId="55" xfId="1" quotePrefix="1" applyNumberFormat="1" applyFont="1" applyBorder="1" applyAlignment="1" applyProtection="1">
      <alignment horizontal="center" vertical="center"/>
      <protection locked="0"/>
    </xf>
    <xf numFmtId="165" fontId="29" fillId="0" borderId="56" xfId="1" applyNumberFormat="1" applyFont="1" applyBorder="1" applyAlignment="1" applyProtection="1">
      <alignment horizontal="center" vertical="center"/>
      <protection locked="0"/>
    </xf>
    <xf numFmtId="165" fontId="28" fillId="0" borderId="56" xfId="1" applyNumberFormat="1" applyFont="1" applyBorder="1" applyAlignment="1" applyProtection="1">
      <alignment horizontal="center" vertical="center"/>
      <protection locked="0"/>
    </xf>
    <xf numFmtId="0" fontId="28" fillId="0" borderId="32" xfId="1" applyFont="1" applyBorder="1" applyAlignment="1" applyProtection="1">
      <alignment horizontal="center" vertical="center"/>
      <protection locked="0"/>
    </xf>
    <xf numFmtId="0" fontId="29" fillId="0" borderId="14" xfId="1" applyFont="1" applyBorder="1" applyAlignment="1" applyProtection="1">
      <alignment horizontal="center" vertical="center"/>
      <protection locked="0"/>
    </xf>
    <xf numFmtId="0" fontId="28" fillId="0" borderId="2" xfId="1" applyFont="1" applyBorder="1" applyAlignment="1" applyProtection="1">
      <alignment horizontal="center" vertical="center"/>
      <protection locked="0"/>
    </xf>
    <xf numFmtId="49" fontId="28" fillId="6" borderId="57" xfId="1" applyNumberFormat="1" applyFont="1" applyFill="1" applyBorder="1" applyAlignment="1" applyProtection="1">
      <alignment horizontal="center" vertical="center"/>
      <protection locked="0"/>
    </xf>
    <xf numFmtId="49" fontId="28" fillId="6" borderId="58" xfId="1" applyNumberFormat="1" applyFont="1" applyFill="1" applyBorder="1" applyAlignment="1" applyProtection="1">
      <alignment horizontal="center" vertical="center"/>
      <protection locked="0"/>
    </xf>
    <xf numFmtId="49" fontId="28" fillId="6" borderId="58" xfId="1" applyNumberFormat="1" applyFont="1" applyFill="1" applyBorder="1" applyProtection="1">
      <alignment vertical="center"/>
      <protection locked="0"/>
    </xf>
    <xf numFmtId="49" fontId="28" fillId="6" borderId="17" xfId="1" applyNumberFormat="1" applyFont="1" applyFill="1" applyBorder="1" applyProtection="1">
      <alignment vertical="center"/>
      <protection locked="0"/>
    </xf>
    <xf numFmtId="49" fontId="28" fillId="6" borderId="59" xfId="1" applyNumberFormat="1" applyFont="1" applyFill="1" applyBorder="1" applyAlignment="1" applyProtection="1">
      <alignment horizontal="center" vertical="center"/>
      <protection locked="0"/>
    </xf>
    <xf numFmtId="49" fontId="28" fillId="6" borderId="60" xfId="1" applyNumberFormat="1" applyFont="1" applyFill="1" applyBorder="1" applyAlignment="1" applyProtection="1">
      <alignment horizontal="center" vertical="center"/>
      <protection locked="0"/>
    </xf>
    <xf numFmtId="49" fontId="28" fillId="6" borderId="60" xfId="1" applyNumberFormat="1" applyFont="1" applyFill="1" applyBorder="1" applyProtection="1">
      <alignment vertical="center"/>
      <protection locked="0"/>
    </xf>
    <xf numFmtId="49" fontId="28" fillId="6" borderId="61" xfId="1" applyNumberFormat="1" applyFont="1" applyFill="1" applyBorder="1" applyProtection="1">
      <alignment vertical="center"/>
      <protection locked="0"/>
    </xf>
    <xf numFmtId="165" fontId="30" fillId="0" borderId="45" xfId="1" quotePrefix="1" applyNumberFormat="1" applyFont="1" applyBorder="1" applyAlignment="1" applyProtection="1">
      <alignment horizontal="center" vertical="center"/>
      <protection locked="0"/>
    </xf>
    <xf numFmtId="0" fontId="28" fillId="0" borderId="62" xfId="1" applyFont="1" applyBorder="1" applyAlignment="1" applyProtection="1">
      <alignment horizontal="center" vertical="center"/>
      <protection locked="0"/>
    </xf>
    <xf numFmtId="0" fontId="29" fillId="0" borderId="63" xfId="1" applyFont="1" applyBorder="1" applyAlignment="1" applyProtection="1">
      <alignment horizontal="center" vertical="center"/>
      <protection locked="0"/>
    </xf>
    <xf numFmtId="0" fontId="28" fillId="0" borderId="34" xfId="1" applyFont="1" applyBorder="1" applyAlignment="1" applyProtection="1">
      <alignment horizontal="center" vertical="center"/>
      <protection locked="0"/>
    </xf>
    <xf numFmtId="0" fontId="28" fillId="0" borderId="34" xfId="1" applyFont="1" applyBorder="1" applyAlignment="1" applyProtection="1">
      <alignment horizontal="left" vertical="center"/>
      <protection locked="0"/>
    </xf>
    <xf numFmtId="0" fontId="28" fillId="0" borderId="34" xfId="1" quotePrefix="1" applyFont="1" applyBorder="1" applyAlignment="1" applyProtection="1">
      <alignment horizontal="center" vertical="center"/>
      <protection locked="0"/>
    </xf>
    <xf numFmtId="49" fontId="28" fillId="0" borderId="35" xfId="1" applyNumberFormat="1" applyFont="1" applyBorder="1" applyAlignment="1" applyProtection="1">
      <alignment horizontal="center" vertical="center"/>
      <protection locked="0"/>
    </xf>
    <xf numFmtId="165" fontId="29" fillId="0" borderId="3" xfId="1" applyNumberFormat="1" applyFont="1" applyBorder="1" applyAlignment="1" applyProtection="1">
      <alignment horizontal="right" vertical="center"/>
      <protection locked="0"/>
    </xf>
    <xf numFmtId="168" fontId="29" fillId="0" borderId="35" xfId="1" applyNumberFormat="1" applyFont="1" applyBorder="1" applyAlignment="1" applyProtection="1">
      <alignment horizontal="left" vertical="center"/>
      <protection locked="0"/>
    </xf>
    <xf numFmtId="165" fontId="28" fillId="0" borderId="36" xfId="1" quotePrefix="1" applyNumberFormat="1" applyFont="1" applyBorder="1" applyAlignment="1" applyProtection="1">
      <alignment horizontal="center" vertical="center"/>
      <protection locked="0"/>
    </xf>
    <xf numFmtId="165" fontId="28" fillId="0" borderId="37" xfId="1" quotePrefix="1" applyNumberFormat="1" applyFont="1" applyBorder="1" applyAlignment="1" applyProtection="1">
      <alignment horizontal="center" vertical="center"/>
      <protection locked="0"/>
    </xf>
    <xf numFmtId="165" fontId="28" fillId="0" borderId="38" xfId="1" quotePrefix="1" applyNumberFormat="1" applyFont="1" applyBorder="1" applyAlignment="1" applyProtection="1">
      <alignment horizontal="center" vertical="center"/>
      <protection locked="0"/>
    </xf>
    <xf numFmtId="165" fontId="29" fillId="0" borderId="39" xfId="1" applyNumberFormat="1" applyFont="1" applyBorder="1" applyAlignment="1" applyProtection="1">
      <alignment horizontal="center" vertical="center"/>
      <protection locked="0"/>
    </xf>
    <xf numFmtId="165" fontId="28" fillId="0" borderId="39" xfId="1" applyNumberFormat="1" applyFont="1" applyBorder="1" applyAlignment="1" applyProtection="1">
      <alignment horizontal="center" vertical="center"/>
      <protection locked="0"/>
    </xf>
  </cellXfs>
  <cellStyles count="4">
    <cellStyle name="Hyperlink" xfId="3" builtinId="8"/>
    <cellStyle name="Normal" xfId="0" builtinId="0"/>
    <cellStyle name="標準 2" xfId="1" xr:uid="{4FA40B18-0F90-44DE-BD49-44C986A58805}"/>
    <cellStyle name="標準_CONSOLI - USA ブランクNEW" xfId="2" xr:uid="{B189C00E-6643-44F9-93E8-6A3DBAC761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cl-web2.jp/TCLWEB/beatlap?DISPLAY_ID=TNBS0010D&amp;ROUTE=USA&amp;ORG=&amp;DST=USPDX" TargetMode="External"/><Relationship Id="rId2" Type="http://schemas.openxmlformats.org/officeDocument/2006/relationships/hyperlink" Target="https://www.tcl-web2.jp/TCLWEB/beatlap?DISPLAY_ID=TNBS0010D&amp;ROUTE=USA&amp;ORG=&amp;DST=USSEA" TargetMode="External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A1009"/>
  <sheetViews>
    <sheetView tabSelected="1" zoomScale="75" zoomScaleNormal="75" workbookViewId="0">
      <selection activeCell="N3" sqref="N3:O3"/>
    </sheetView>
  </sheetViews>
  <sheetFormatPr defaultColWidth="12.625" defaultRowHeight="15" customHeight="1"/>
  <cols>
    <col min="1" max="1" width="4.625" customWidth="1"/>
    <col min="2" max="3" width="6.625" customWidth="1"/>
    <col min="4" max="4" width="14" customWidth="1"/>
    <col min="5" max="5" width="23.625" customWidth="1"/>
    <col min="6" max="6" width="14.25" customWidth="1"/>
    <col min="7" max="8" width="10.625" customWidth="1"/>
    <col min="9" max="9" width="10.25" customWidth="1"/>
    <col min="10" max="10" width="21" customWidth="1"/>
    <col min="11" max="11" width="20.625" customWidth="1"/>
    <col min="12" max="12" width="18.75" customWidth="1"/>
    <col min="13" max="13" width="10.375" customWidth="1"/>
    <col min="14" max="14" width="8.75" customWidth="1"/>
    <col min="15" max="15" width="13.75" customWidth="1"/>
    <col min="16" max="16" width="13.875" customWidth="1"/>
    <col min="17" max="20" width="10.625" customWidth="1"/>
    <col min="21" max="27" width="9" customWidth="1"/>
  </cols>
  <sheetData>
    <row r="1" spans="1:27" ht="94.5" customHeight="1">
      <c r="A1" s="1"/>
      <c r="B1" s="2"/>
      <c r="C1" s="2"/>
      <c r="D1" s="87"/>
      <c r="E1" s="88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89" t="s">
        <v>0</v>
      </c>
      <c r="C2" s="88"/>
      <c r="D2" s="88"/>
      <c r="E2" s="88"/>
      <c r="F2" s="88"/>
      <c r="G2" s="88"/>
      <c r="H2" s="88"/>
      <c r="I2" s="88"/>
      <c r="J2" s="88"/>
      <c r="K2" s="4"/>
      <c r="N2" s="38" t="s">
        <v>17</v>
      </c>
      <c r="O2" s="5"/>
      <c r="P2" s="5"/>
      <c r="Q2" s="5"/>
      <c r="R2" s="6"/>
      <c r="S2" s="7"/>
      <c r="T2" s="7"/>
      <c r="U2" s="4"/>
      <c r="V2" s="4"/>
      <c r="W2" s="4"/>
      <c r="X2" s="4"/>
      <c r="Y2" s="4"/>
      <c r="Z2" s="4"/>
      <c r="AA2" s="4"/>
    </row>
    <row r="3" spans="1:27" ht="25.5" customHeight="1">
      <c r="A3" s="4"/>
      <c r="B3" s="88"/>
      <c r="C3" s="88"/>
      <c r="D3" s="88"/>
      <c r="E3" s="88"/>
      <c r="F3" s="88"/>
      <c r="G3" s="88"/>
      <c r="H3" s="88"/>
      <c r="I3" s="88"/>
      <c r="J3" s="88"/>
      <c r="K3" s="4"/>
      <c r="N3" s="96">
        <v>46267</v>
      </c>
      <c r="O3" s="96"/>
      <c r="P3" s="8"/>
      <c r="Q3" s="8"/>
      <c r="R3" s="9"/>
      <c r="S3" s="10"/>
      <c r="T3" s="4"/>
      <c r="U3" s="4"/>
      <c r="V3" s="4"/>
      <c r="W3" s="4"/>
      <c r="X3" s="4"/>
      <c r="Y3" s="4"/>
      <c r="Z3" s="4"/>
      <c r="AA3" s="4"/>
    </row>
    <row r="4" spans="1:27" ht="21.75" customHeight="1">
      <c r="A4" s="1"/>
      <c r="B4" s="11" t="s">
        <v>1</v>
      </c>
      <c r="C4" s="11"/>
      <c r="D4" s="12"/>
      <c r="E4" s="12"/>
      <c r="F4" s="12"/>
      <c r="G4" s="12"/>
      <c r="H4" s="12"/>
      <c r="I4" s="12"/>
      <c r="J4" s="12"/>
      <c r="K4" s="1"/>
      <c r="L4" s="1"/>
      <c r="M4" s="97"/>
      <c r="N4" s="88"/>
      <c r="O4" s="88"/>
      <c r="P4" s="88"/>
      <c r="Q4" s="13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1" t="s">
        <v>2</v>
      </c>
      <c r="C5" s="11"/>
      <c r="D5" s="12"/>
      <c r="E5" s="12"/>
      <c r="F5" s="12"/>
      <c r="G5" s="12"/>
      <c r="H5" s="12"/>
      <c r="I5" s="12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1"/>
      <c r="C6" s="11"/>
      <c r="D6" s="12"/>
      <c r="E6" s="12"/>
      <c r="F6" s="12"/>
      <c r="G6" s="12"/>
      <c r="H6" s="14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 thickBot="1">
      <c r="A7" s="1"/>
      <c r="B7" s="14"/>
      <c r="C7" s="14"/>
      <c r="D7" s="12"/>
      <c r="E7" s="12"/>
      <c r="F7" s="12"/>
      <c r="G7" s="12"/>
      <c r="H7" s="15"/>
      <c r="I7" s="12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49"/>
      <c r="C8" s="50"/>
      <c r="D8" s="50"/>
      <c r="E8" s="90" t="s">
        <v>19</v>
      </c>
      <c r="F8" s="93" t="s">
        <v>20</v>
      </c>
      <c r="G8" s="70" t="s">
        <v>21</v>
      </c>
      <c r="H8" s="73" t="s">
        <v>22</v>
      </c>
      <c r="I8" s="74"/>
      <c r="J8" s="75" t="s">
        <v>23</v>
      </c>
      <c r="K8" s="75"/>
      <c r="L8" s="76"/>
      <c r="M8" s="77" t="s">
        <v>22</v>
      </c>
      <c r="N8" s="78"/>
      <c r="O8" s="51" t="s">
        <v>24</v>
      </c>
      <c r="P8" s="52" t="s">
        <v>24</v>
      </c>
      <c r="Q8" s="52" t="s">
        <v>24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1.75" customHeight="1">
      <c r="A9" s="1"/>
      <c r="B9" s="53"/>
      <c r="C9" s="54"/>
      <c r="D9" s="54"/>
      <c r="E9" s="91"/>
      <c r="F9" s="94"/>
      <c r="G9" s="71"/>
      <c r="H9" s="79" t="s">
        <v>28</v>
      </c>
      <c r="I9" s="80"/>
      <c r="J9" s="55" t="s">
        <v>26</v>
      </c>
      <c r="K9" s="56" t="s">
        <v>27</v>
      </c>
      <c r="L9" s="57" t="s">
        <v>28</v>
      </c>
      <c r="M9" s="83" t="s">
        <v>25</v>
      </c>
      <c r="N9" s="84"/>
      <c r="O9" s="98" t="s">
        <v>29</v>
      </c>
      <c r="P9" s="68" t="s">
        <v>30</v>
      </c>
      <c r="Q9" s="68" t="s">
        <v>31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1.75" customHeight="1" thickBot="1">
      <c r="A10" s="64"/>
      <c r="B10" s="58"/>
      <c r="C10" s="59" t="s">
        <v>3</v>
      </c>
      <c r="D10" s="59"/>
      <c r="E10" s="92"/>
      <c r="F10" s="95"/>
      <c r="G10" s="72"/>
      <c r="H10" s="81"/>
      <c r="I10" s="82"/>
      <c r="J10" s="60" t="s">
        <v>28</v>
      </c>
      <c r="K10" s="61" t="s">
        <v>27</v>
      </c>
      <c r="L10" s="62" t="s">
        <v>28</v>
      </c>
      <c r="M10" s="85"/>
      <c r="N10" s="86"/>
      <c r="O10" s="99"/>
      <c r="P10" s="69"/>
      <c r="Q10" s="69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7" customHeight="1" thickTop="1">
      <c r="A11" s="65"/>
      <c r="B11" s="100"/>
      <c r="C11" s="101"/>
      <c r="D11" s="102" t="s">
        <v>34</v>
      </c>
      <c r="E11" s="103" t="s">
        <v>36</v>
      </c>
      <c r="F11" s="104" t="s">
        <v>39</v>
      </c>
      <c r="G11" s="105" t="s">
        <v>18</v>
      </c>
      <c r="H11" s="106">
        <v>46263</v>
      </c>
      <c r="I11" s="107">
        <v>46264</v>
      </c>
      <c r="J11" s="108">
        <f>WORKDAY(H11,-7)</f>
        <v>46254</v>
      </c>
      <c r="K11" s="109">
        <f>WORKDAY(H11,-4)</f>
        <v>46259</v>
      </c>
      <c r="L11" s="110">
        <f>WORKDAY(H11,-4)</f>
        <v>46259</v>
      </c>
      <c r="M11" s="106"/>
      <c r="N11" s="107"/>
      <c r="O11" s="111"/>
      <c r="P11" s="112"/>
      <c r="Q11" s="112"/>
      <c r="R11" s="1"/>
      <c r="S11" s="17"/>
      <c r="T11" s="1"/>
      <c r="U11" s="1"/>
      <c r="V11" s="1"/>
      <c r="W11" s="1"/>
      <c r="X11" s="1"/>
      <c r="Y11" s="1"/>
      <c r="Z11" s="1"/>
      <c r="AA11" s="1"/>
    </row>
    <row r="12" spans="1:27" ht="27" customHeight="1">
      <c r="A12" s="65"/>
      <c r="B12" s="113"/>
      <c r="C12" s="114">
        <v>36</v>
      </c>
      <c r="D12" s="115" t="s">
        <v>35</v>
      </c>
      <c r="E12" s="116" t="s">
        <v>33</v>
      </c>
      <c r="F12" s="117" t="s">
        <v>40</v>
      </c>
      <c r="G12" s="118"/>
      <c r="H12" s="119"/>
      <c r="I12" s="120"/>
      <c r="J12" s="121"/>
      <c r="K12" s="122"/>
      <c r="L12" s="123"/>
      <c r="M12" s="119">
        <v>46271</v>
      </c>
      <c r="N12" s="120">
        <v>46271</v>
      </c>
      <c r="O12" s="124">
        <f>N12+11</f>
        <v>46282</v>
      </c>
      <c r="P12" s="125">
        <f t="shared" ref="P12" si="0">O12+3</f>
        <v>46285</v>
      </c>
      <c r="Q12" s="125">
        <f t="shared" ref="Q12" si="1">O12+6</f>
        <v>46288</v>
      </c>
      <c r="R12" s="1"/>
      <c r="S12" s="17"/>
      <c r="T12" s="1"/>
      <c r="U12" s="1"/>
      <c r="V12" s="1"/>
      <c r="W12" s="1"/>
      <c r="X12" s="1"/>
      <c r="Y12" s="1"/>
      <c r="Z12" s="1"/>
      <c r="AA12" s="1"/>
    </row>
    <row r="13" spans="1:27" ht="27" customHeight="1">
      <c r="A13" s="65"/>
      <c r="B13" s="100"/>
      <c r="C13" s="101"/>
      <c r="D13" s="102" t="s">
        <v>34</v>
      </c>
      <c r="E13" s="103" t="s">
        <v>37</v>
      </c>
      <c r="F13" s="104" t="s">
        <v>46</v>
      </c>
      <c r="G13" s="105" t="s">
        <v>18</v>
      </c>
      <c r="H13" s="106">
        <v>46270</v>
      </c>
      <c r="I13" s="107">
        <v>46271</v>
      </c>
      <c r="J13" s="108">
        <f>WORKDAY(H13,-7)</f>
        <v>46261</v>
      </c>
      <c r="K13" s="109">
        <f>WORKDAY(H13,-4)</f>
        <v>46266</v>
      </c>
      <c r="L13" s="110">
        <f>WORKDAY(H13,-4)</f>
        <v>46266</v>
      </c>
      <c r="M13" s="106"/>
      <c r="N13" s="107"/>
      <c r="O13" s="111"/>
      <c r="P13" s="112"/>
      <c r="Q13" s="112"/>
      <c r="R13" s="1"/>
      <c r="S13" s="17"/>
      <c r="T13" s="1"/>
      <c r="U13" s="1"/>
      <c r="V13" s="1"/>
      <c r="W13" s="1"/>
      <c r="X13" s="1"/>
      <c r="Y13" s="1"/>
      <c r="Z13" s="1"/>
      <c r="AA13" s="1"/>
    </row>
    <row r="14" spans="1:27" ht="27" customHeight="1">
      <c r="A14" s="65"/>
      <c r="B14" s="113"/>
      <c r="C14" s="114">
        <v>37</v>
      </c>
      <c r="D14" s="115" t="s">
        <v>35</v>
      </c>
      <c r="E14" s="116" t="s">
        <v>41</v>
      </c>
      <c r="F14" s="117" t="s">
        <v>42</v>
      </c>
      <c r="G14" s="118"/>
      <c r="H14" s="119"/>
      <c r="I14" s="120"/>
      <c r="J14" s="121"/>
      <c r="K14" s="122"/>
      <c r="L14" s="123"/>
      <c r="M14" s="119">
        <v>46278</v>
      </c>
      <c r="N14" s="120">
        <v>46278</v>
      </c>
      <c r="O14" s="124">
        <f>N14+11</f>
        <v>46289</v>
      </c>
      <c r="P14" s="125">
        <f t="shared" ref="P14" si="2">O14+3</f>
        <v>46292</v>
      </c>
      <c r="Q14" s="125">
        <f t="shared" ref="Q14" si="3">O14+6</f>
        <v>46295</v>
      </c>
      <c r="R14" s="1"/>
      <c r="S14" s="17"/>
      <c r="T14" s="1"/>
      <c r="U14" s="1"/>
      <c r="V14" s="1"/>
      <c r="W14" s="17"/>
      <c r="X14" s="1"/>
      <c r="Y14" s="1"/>
      <c r="Z14" s="1"/>
      <c r="AA14" s="17"/>
    </row>
    <row r="15" spans="1:27" ht="27" customHeight="1">
      <c r="A15" s="65"/>
      <c r="B15" s="126"/>
      <c r="C15" s="101"/>
      <c r="D15" s="102" t="s">
        <v>34</v>
      </c>
      <c r="E15" s="103" t="s">
        <v>38</v>
      </c>
      <c r="F15" s="104" t="s">
        <v>43</v>
      </c>
      <c r="G15" s="105" t="s">
        <v>18</v>
      </c>
      <c r="H15" s="106">
        <v>46277</v>
      </c>
      <c r="I15" s="107">
        <v>46278</v>
      </c>
      <c r="J15" s="108">
        <f>WORKDAY(H15,-7)</f>
        <v>46268</v>
      </c>
      <c r="K15" s="109">
        <f>WORKDAY(H15,-4)</f>
        <v>46273</v>
      </c>
      <c r="L15" s="110">
        <f>WORKDAY(H15,-4)</f>
        <v>46273</v>
      </c>
      <c r="M15" s="106"/>
      <c r="N15" s="107"/>
      <c r="O15" s="111"/>
      <c r="P15" s="112"/>
      <c r="Q15" s="112"/>
      <c r="R15" s="1"/>
      <c r="S15" s="18"/>
      <c r="T15" s="1"/>
      <c r="U15" s="1"/>
      <c r="V15" s="1"/>
      <c r="W15" s="17"/>
      <c r="X15" s="1"/>
      <c r="Y15" s="1"/>
      <c r="Z15" s="1"/>
      <c r="AA15" s="17"/>
    </row>
    <row r="16" spans="1:27" ht="27" customHeight="1">
      <c r="A16" s="65"/>
      <c r="B16" s="126"/>
      <c r="C16" s="127">
        <v>38</v>
      </c>
      <c r="D16" s="128" t="s">
        <v>35</v>
      </c>
      <c r="E16" s="116" t="s">
        <v>44</v>
      </c>
      <c r="F16" s="117" t="s">
        <v>45</v>
      </c>
      <c r="G16" s="118"/>
      <c r="H16" s="119"/>
      <c r="I16" s="120"/>
      <c r="J16" s="121"/>
      <c r="K16" s="122"/>
      <c r="L16" s="123"/>
      <c r="M16" s="119">
        <v>46285</v>
      </c>
      <c r="N16" s="120">
        <v>46285</v>
      </c>
      <c r="O16" s="124">
        <f>N16+11</f>
        <v>46296</v>
      </c>
      <c r="P16" s="125">
        <f t="shared" ref="P16" si="4">O16+3</f>
        <v>46299</v>
      </c>
      <c r="Q16" s="125">
        <f t="shared" ref="Q16" si="5">O16+6</f>
        <v>46302</v>
      </c>
      <c r="R16" s="1"/>
      <c r="S16" s="18"/>
      <c r="T16" s="1"/>
      <c r="U16" s="1"/>
      <c r="V16" s="1"/>
      <c r="W16" s="17"/>
      <c r="X16" s="1"/>
      <c r="Y16" s="1"/>
      <c r="Z16" s="1"/>
      <c r="AA16" s="17"/>
    </row>
    <row r="17" spans="1:27" ht="27" customHeight="1">
      <c r="A17" s="65"/>
      <c r="B17" s="100"/>
      <c r="C17" s="101"/>
      <c r="D17" s="102" t="s">
        <v>34</v>
      </c>
      <c r="E17" s="129" t="s">
        <v>32</v>
      </c>
      <c r="F17" s="130"/>
      <c r="G17" s="130"/>
      <c r="H17" s="130"/>
      <c r="I17" s="130"/>
      <c r="J17" s="131"/>
      <c r="K17" s="131"/>
      <c r="L17" s="131"/>
      <c r="M17" s="131"/>
      <c r="N17" s="131"/>
      <c r="O17" s="131"/>
      <c r="P17" s="131"/>
      <c r="Q17" s="132"/>
      <c r="R17" s="1"/>
      <c r="S17" s="18"/>
      <c r="T17" s="1"/>
      <c r="U17" s="1"/>
      <c r="V17" s="1"/>
      <c r="W17" s="17"/>
      <c r="X17" s="1"/>
      <c r="Y17" s="1"/>
      <c r="Z17" s="1"/>
      <c r="AA17" s="17"/>
    </row>
    <row r="18" spans="1:27" ht="27" customHeight="1">
      <c r="A18" s="65"/>
      <c r="B18" s="126"/>
      <c r="C18" s="127">
        <v>39</v>
      </c>
      <c r="D18" s="128" t="s">
        <v>35</v>
      </c>
      <c r="E18" s="133"/>
      <c r="F18" s="134"/>
      <c r="G18" s="134"/>
      <c r="H18" s="134"/>
      <c r="I18" s="134"/>
      <c r="J18" s="135"/>
      <c r="K18" s="135"/>
      <c r="L18" s="135"/>
      <c r="M18" s="135"/>
      <c r="N18" s="135"/>
      <c r="O18" s="135"/>
      <c r="P18" s="135"/>
      <c r="Q18" s="136"/>
      <c r="R18" s="1"/>
      <c r="S18" s="18"/>
      <c r="T18" s="1"/>
      <c r="U18" s="1"/>
      <c r="V18" s="1"/>
      <c r="W18" s="17"/>
      <c r="X18" s="1"/>
      <c r="Y18" s="1"/>
      <c r="Z18" s="1"/>
      <c r="AA18" s="17"/>
    </row>
    <row r="19" spans="1:27" ht="27" customHeight="1">
      <c r="A19" s="66"/>
      <c r="B19" s="100"/>
      <c r="C19" s="101"/>
      <c r="D19" s="102" t="s">
        <v>34</v>
      </c>
      <c r="E19" s="129" t="s">
        <v>32</v>
      </c>
      <c r="F19" s="130"/>
      <c r="G19" s="130"/>
      <c r="H19" s="130"/>
      <c r="I19" s="130"/>
      <c r="J19" s="131"/>
      <c r="K19" s="131"/>
      <c r="L19" s="131"/>
      <c r="M19" s="131"/>
      <c r="N19" s="131"/>
      <c r="O19" s="131"/>
      <c r="P19" s="131"/>
      <c r="Q19" s="132"/>
      <c r="R19" s="1"/>
      <c r="S19" s="17"/>
      <c r="T19" s="1"/>
      <c r="U19" s="1"/>
      <c r="V19" s="1"/>
      <c r="W19" s="1"/>
      <c r="X19" s="1"/>
      <c r="Y19" s="1"/>
      <c r="Z19" s="1"/>
      <c r="AA19" s="1"/>
    </row>
    <row r="20" spans="1:27" s="67" customFormat="1" ht="27" customHeight="1">
      <c r="A20" s="66"/>
      <c r="B20" s="113"/>
      <c r="C20" s="114">
        <v>40</v>
      </c>
      <c r="D20" s="115" t="s">
        <v>35</v>
      </c>
      <c r="E20" s="133"/>
      <c r="F20" s="134"/>
      <c r="G20" s="134"/>
      <c r="H20" s="134"/>
      <c r="I20" s="134"/>
      <c r="J20" s="135"/>
      <c r="K20" s="135"/>
      <c r="L20" s="135"/>
      <c r="M20" s="135"/>
      <c r="N20" s="135"/>
      <c r="O20" s="135"/>
      <c r="P20" s="135"/>
      <c r="Q20" s="136"/>
      <c r="R20" s="1"/>
      <c r="S20" s="17"/>
      <c r="T20" s="1"/>
      <c r="U20" s="1"/>
      <c r="V20" s="1"/>
      <c r="W20" s="1"/>
      <c r="X20" s="1"/>
      <c r="Y20" s="1"/>
      <c r="Z20" s="1"/>
      <c r="AA20" s="1"/>
    </row>
    <row r="21" spans="1:27" s="67" customFormat="1" ht="27" customHeight="1">
      <c r="A21" s="66"/>
      <c r="B21" s="100"/>
      <c r="C21" s="101"/>
      <c r="D21" s="102" t="s">
        <v>34</v>
      </c>
      <c r="E21" s="103" t="s">
        <v>47</v>
      </c>
      <c r="F21" s="104" t="s">
        <v>48</v>
      </c>
      <c r="G21" s="105" t="s">
        <v>18</v>
      </c>
      <c r="H21" s="106">
        <v>46298</v>
      </c>
      <c r="I21" s="107">
        <v>46299</v>
      </c>
      <c r="J21" s="108">
        <f>WORKDAY(H21,-7)</f>
        <v>46289</v>
      </c>
      <c r="K21" s="109">
        <f>WORKDAY(H21,-4)</f>
        <v>46294</v>
      </c>
      <c r="L21" s="110">
        <f>WORKDAY(H21,-4)</f>
        <v>46294</v>
      </c>
      <c r="M21" s="106"/>
      <c r="N21" s="107"/>
      <c r="O21" s="111"/>
      <c r="P21" s="112"/>
      <c r="Q21" s="112"/>
      <c r="R21" s="1"/>
      <c r="S21" s="17"/>
      <c r="T21" s="1"/>
      <c r="U21" s="1"/>
      <c r="V21" s="1"/>
      <c r="W21" s="1"/>
      <c r="X21" s="1"/>
      <c r="Y21" s="1"/>
      <c r="Z21" s="1"/>
      <c r="AA21" s="1"/>
    </row>
    <row r="22" spans="1:27" s="67" customFormat="1" ht="27" customHeight="1">
      <c r="A22" s="66"/>
      <c r="B22" s="113"/>
      <c r="C22" s="114">
        <v>41</v>
      </c>
      <c r="D22" s="115" t="s">
        <v>35</v>
      </c>
      <c r="E22" s="116" t="s">
        <v>49</v>
      </c>
      <c r="F22" s="117" t="s">
        <v>50</v>
      </c>
      <c r="G22" s="118"/>
      <c r="H22" s="119"/>
      <c r="I22" s="120"/>
      <c r="J22" s="121"/>
      <c r="K22" s="122"/>
      <c r="L22" s="123"/>
      <c r="M22" s="119">
        <v>46306</v>
      </c>
      <c r="N22" s="120">
        <v>46306</v>
      </c>
      <c r="O22" s="124">
        <f>N22+11</f>
        <v>46317</v>
      </c>
      <c r="P22" s="125">
        <f t="shared" ref="P22" si="6">O22+3</f>
        <v>46320</v>
      </c>
      <c r="Q22" s="125">
        <f t="shared" ref="Q22" si="7">O22+6</f>
        <v>46323</v>
      </c>
      <c r="R22" s="1"/>
      <c r="S22" s="17"/>
      <c r="T22" s="1"/>
      <c r="U22" s="1"/>
      <c r="V22" s="1"/>
      <c r="W22" s="1"/>
      <c r="X22" s="1"/>
      <c r="Y22" s="1"/>
      <c r="Z22" s="1"/>
      <c r="AA22" s="1"/>
    </row>
    <row r="23" spans="1:27" s="67" customFormat="1" ht="27" customHeight="1">
      <c r="A23" s="66"/>
      <c r="B23" s="126"/>
      <c r="C23" s="101"/>
      <c r="D23" s="102" t="s">
        <v>34</v>
      </c>
      <c r="E23" s="103" t="s">
        <v>51</v>
      </c>
      <c r="F23" s="104" t="s">
        <v>52</v>
      </c>
      <c r="G23" s="105" t="s">
        <v>18</v>
      </c>
      <c r="H23" s="106">
        <v>46305</v>
      </c>
      <c r="I23" s="107">
        <v>46306</v>
      </c>
      <c r="J23" s="108">
        <f>WORKDAY(H23,-7)</f>
        <v>46296</v>
      </c>
      <c r="K23" s="109">
        <f>WORKDAY(H23,-4)</f>
        <v>46301</v>
      </c>
      <c r="L23" s="110">
        <f>WORKDAY(H23,-4)</f>
        <v>46301</v>
      </c>
      <c r="M23" s="106"/>
      <c r="N23" s="107"/>
      <c r="O23" s="111"/>
      <c r="P23" s="112"/>
      <c r="Q23" s="112"/>
      <c r="R23" s="1"/>
      <c r="S23" s="17"/>
      <c r="T23" s="1"/>
      <c r="U23" s="1"/>
      <c r="V23" s="1"/>
      <c r="W23" s="1"/>
      <c r="X23" s="1"/>
      <c r="Y23" s="1"/>
      <c r="Z23" s="1"/>
      <c r="AA23" s="1"/>
    </row>
    <row r="24" spans="1:27" s="67" customFormat="1" ht="27" customHeight="1">
      <c r="A24" s="66"/>
      <c r="B24" s="126"/>
      <c r="C24" s="127">
        <v>42</v>
      </c>
      <c r="D24" s="128" t="s">
        <v>35</v>
      </c>
      <c r="E24" s="116" t="s">
        <v>53</v>
      </c>
      <c r="F24" s="117" t="s">
        <v>54</v>
      </c>
      <c r="G24" s="118"/>
      <c r="H24" s="119"/>
      <c r="I24" s="120"/>
      <c r="J24" s="121"/>
      <c r="K24" s="122"/>
      <c r="L24" s="123"/>
      <c r="M24" s="119">
        <v>46313</v>
      </c>
      <c r="N24" s="120">
        <v>46313</v>
      </c>
      <c r="O24" s="124">
        <f>N24+11</f>
        <v>46324</v>
      </c>
      <c r="P24" s="125">
        <f t="shared" ref="P24" si="8">O24+3</f>
        <v>46327</v>
      </c>
      <c r="Q24" s="125">
        <f t="shared" ref="Q24" si="9">O24+6</f>
        <v>46330</v>
      </c>
      <c r="R24" s="1"/>
      <c r="S24" s="17"/>
      <c r="T24" s="1"/>
      <c r="U24" s="1"/>
      <c r="V24" s="1"/>
      <c r="W24" s="1"/>
      <c r="X24" s="1"/>
      <c r="Y24" s="1"/>
      <c r="Z24" s="1"/>
      <c r="AA24" s="1"/>
    </row>
    <row r="25" spans="1:27" s="67" customFormat="1" ht="27" customHeight="1">
      <c r="A25" s="66"/>
      <c r="B25" s="100"/>
      <c r="C25" s="101"/>
      <c r="D25" s="102" t="s">
        <v>34</v>
      </c>
      <c r="E25" s="103" t="s">
        <v>55</v>
      </c>
      <c r="F25" s="104" t="s">
        <v>56</v>
      </c>
      <c r="G25" s="105" t="s">
        <v>18</v>
      </c>
      <c r="H25" s="106">
        <v>46312</v>
      </c>
      <c r="I25" s="107">
        <v>46313</v>
      </c>
      <c r="J25" s="137" t="s">
        <v>57</v>
      </c>
      <c r="K25" s="109">
        <f>WORKDAY(H25,-4)</f>
        <v>46308</v>
      </c>
      <c r="L25" s="110">
        <f>WORKDAY(H25,-4)</f>
        <v>46308</v>
      </c>
      <c r="M25" s="106"/>
      <c r="N25" s="107"/>
      <c r="O25" s="111"/>
      <c r="P25" s="112"/>
      <c r="Q25" s="112"/>
      <c r="R25" s="1"/>
      <c r="S25" s="17"/>
      <c r="T25" s="1"/>
      <c r="U25" s="1"/>
      <c r="V25" s="1"/>
      <c r="W25" s="1"/>
      <c r="X25" s="1"/>
      <c r="Y25" s="1"/>
      <c r="Z25" s="1"/>
      <c r="AA25" s="1"/>
    </row>
    <row r="26" spans="1:27" s="67" customFormat="1" ht="27" customHeight="1" thickBot="1">
      <c r="A26" s="66"/>
      <c r="B26" s="138"/>
      <c r="C26" s="139">
        <v>43</v>
      </c>
      <c r="D26" s="140" t="s">
        <v>35</v>
      </c>
      <c r="E26" s="141" t="s">
        <v>58</v>
      </c>
      <c r="F26" s="142" t="s">
        <v>59</v>
      </c>
      <c r="G26" s="143"/>
      <c r="H26" s="144"/>
      <c r="I26" s="145"/>
      <c r="J26" s="146"/>
      <c r="K26" s="147"/>
      <c r="L26" s="148"/>
      <c r="M26" s="144">
        <v>46320</v>
      </c>
      <c r="N26" s="145">
        <v>46320</v>
      </c>
      <c r="O26" s="149">
        <f>N26+11</f>
        <v>46331</v>
      </c>
      <c r="P26" s="150">
        <f t="shared" ref="P26" si="10">O26+3</f>
        <v>46334</v>
      </c>
      <c r="Q26" s="150">
        <f t="shared" ref="Q26" si="11">O26+6</f>
        <v>46337</v>
      </c>
      <c r="R26" s="1"/>
      <c r="S26" s="17"/>
      <c r="T26" s="1"/>
      <c r="U26" s="1"/>
      <c r="V26" s="1"/>
      <c r="W26" s="1"/>
      <c r="X26" s="1"/>
      <c r="Y26" s="1"/>
      <c r="Z26" s="1"/>
      <c r="AA26" s="1"/>
    </row>
    <row r="27" spans="1:27" s="67" customFormat="1" ht="27" customHeight="1">
      <c r="A27" s="66"/>
      <c r="B27" s="39"/>
      <c r="C27" s="40"/>
      <c r="D27" s="41"/>
      <c r="E27" s="42"/>
      <c r="F27" s="43"/>
      <c r="G27" s="44"/>
      <c r="H27" s="45"/>
      <c r="I27" s="46"/>
      <c r="J27" s="46"/>
      <c r="K27" s="46"/>
      <c r="L27" s="47"/>
      <c r="M27" s="48"/>
      <c r="N27" s="48"/>
      <c r="O27" s="17"/>
      <c r="P27" s="1"/>
      <c r="Q27" s="1"/>
      <c r="R27" s="1"/>
      <c r="S27" s="17"/>
      <c r="T27" s="1"/>
      <c r="U27" s="1"/>
      <c r="V27" s="1"/>
      <c r="W27" s="1"/>
      <c r="X27" s="1"/>
      <c r="Y27" s="1"/>
      <c r="Z27" s="1"/>
      <c r="AA27" s="1"/>
    </row>
    <row r="28" spans="1:27" ht="27" customHeight="1">
      <c r="A28" s="66"/>
      <c r="B28" s="39"/>
      <c r="C28" s="40"/>
      <c r="D28" s="41"/>
      <c r="E28" s="42"/>
      <c r="F28" s="43"/>
      <c r="G28" s="44"/>
      <c r="H28" s="45"/>
      <c r="I28" s="46"/>
      <c r="J28" s="46"/>
      <c r="K28" s="46"/>
      <c r="L28" s="47"/>
      <c r="M28" s="48"/>
      <c r="N28" s="48"/>
      <c r="O28" s="17"/>
      <c r="P28" s="1"/>
      <c r="Q28" s="1"/>
      <c r="R28" s="1"/>
      <c r="S28" s="17"/>
      <c r="T28" s="1"/>
      <c r="U28" s="1"/>
      <c r="V28" s="1"/>
      <c r="W28" s="1"/>
      <c r="X28" s="1"/>
      <c r="Y28" s="1"/>
      <c r="Z28" s="1"/>
      <c r="AA28" s="1"/>
    </row>
    <row r="29" spans="1:27" ht="21.75" customHeight="1">
      <c r="A29" s="63"/>
      <c r="B29" s="19"/>
      <c r="C29" s="19"/>
      <c r="D29" s="16"/>
      <c r="E29" s="20"/>
      <c r="F29" s="21"/>
      <c r="G29" s="22"/>
      <c r="H29" s="23"/>
      <c r="I29" s="24" t="s">
        <v>4</v>
      </c>
      <c r="J29" s="25"/>
      <c r="K29" s="25"/>
      <c r="L29" s="25"/>
      <c r="M29" s="12"/>
      <c r="N29" s="1"/>
      <c r="O29" s="1"/>
      <c r="P29" s="17"/>
      <c r="Q29" s="17"/>
      <c r="R29" s="17"/>
      <c r="S29" s="18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16"/>
      <c r="C30" s="16"/>
      <c r="D30" s="16"/>
      <c r="E30" s="26"/>
      <c r="F30" s="27"/>
      <c r="G30" s="28"/>
      <c r="H30" s="29"/>
      <c r="I30" s="28"/>
      <c r="J30" s="29"/>
      <c r="K30" s="29"/>
      <c r="L30" s="29"/>
      <c r="M30" s="29"/>
      <c r="N30" s="1"/>
      <c r="O30" s="1"/>
      <c r="P30" s="17"/>
      <c r="Q30" s="17"/>
      <c r="R30" s="17"/>
      <c r="S30" s="18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30" t="s">
        <v>5</v>
      </c>
      <c r="C31" s="30"/>
      <c r="D31" s="30"/>
      <c r="E31" s="3"/>
      <c r="F31" s="3"/>
      <c r="G31" s="30" t="s">
        <v>6</v>
      </c>
      <c r="H31" s="17"/>
      <c r="I31" s="31"/>
      <c r="J31" s="17"/>
      <c r="K31" s="17"/>
      <c r="L31" s="17"/>
      <c r="M31" s="17"/>
      <c r="N31" s="1"/>
      <c r="O31" s="1"/>
      <c r="P31" s="17"/>
      <c r="Q31" s="17"/>
      <c r="R31" s="17"/>
      <c r="S31" s="18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C32" s="32" t="s">
        <v>7</v>
      </c>
      <c r="D32" s="2"/>
      <c r="E32" s="3"/>
      <c r="F32" s="3"/>
      <c r="H32" s="32" t="s">
        <v>7</v>
      </c>
      <c r="I32" s="31"/>
      <c r="J32" s="17"/>
      <c r="K32" s="17"/>
      <c r="L32" s="17"/>
      <c r="M32" s="17"/>
      <c r="N32" s="17"/>
      <c r="O32" s="17"/>
      <c r="P32" s="17"/>
      <c r="Q32" s="17"/>
      <c r="R32" s="17"/>
      <c r="S32" s="1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C33" s="33" t="s">
        <v>8</v>
      </c>
      <c r="D33" s="2"/>
      <c r="E33" s="3"/>
      <c r="F33" s="3"/>
      <c r="H33" s="33" t="s">
        <v>9</v>
      </c>
      <c r="I33" s="31"/>
      <c r="J33" s="17"/>
      <c r="K33" s="17"/>
      <c r="L33" s="17"/>
      <c r="M33" s="17"/>
      <c r="N33" s="17"/>
      <c r="O33" s="17"/>
      <c r="P33" s="17"/>
      <c r="Q33" s="17"/>
      <c r="R33" s="17"/>
      <c r="S33" s="1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C34" s="33" t="s">
        <v>10</v>
      </c>
      <c r="D34" s="2"/>
      <c r="E34" s="3"/>
      <c r="F34" s="3"/>
      <c r="H34" s="33" t="s">
        <v>11</v>
      </c>
      <c r="I34" s="31"/>
      <c r="J34" s="17"/>
      <c r="K34" s="17"/>
      <c r="L34" s="17"/>
      <c r="M34" s="34"/>
      <c r="N34" s="34"/>
      <c r="O34" s="17"/>
      <c r="P34" s="17"/>
      <c r="Q34" s="17"/>
      <c r="R34" s="17"/>
      <c r="S34" s="1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C35" s="33" t="s">
        <v>12</v>
      </c>
      <c r="D35" s="2"/>
      <c r="E35" s="3"/>
      <c r="F35" s="3"/>
      <c r="H35" s="33" t="s">
        <v>13</v>
      </c>
      <c r="I35" s="31"/>
      <c r="J35" s="17"/>
      <c r="K35" s="17"/>
      <c r="L35" s="17"/>
      <c r="M35" s="34"/>
      <c r="N35" s="34"/>
      <c r="O35" s="17"/>
      <c r="P35" s="17"/>
      <c r="Q35" s="17"/>
      <c r="R35" s="17"/>
      <c r="S35" s="35"/>
      <c r="T35" s="35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C36" s="33" t="s">
        <v>14</v>
      </c>
      <c r="D36" s="2"/>
      <c r="E36" s="3"/>
      <c r="F36" s="3"/>
      <c r="H36" s="33" t="s">
        <v>15</v>
      </c>
      <c r="I36" s="31"/>
      <c r="J36" s="17"/>
      <c r="K36" s="17"/>
      <c r="L36" s="17"/>
      <c r="M36" s="34"/>
      <c r="N36" s="34"/>
      <c r="O36" s="17"/>
      <c r="P36" s="17"/>
      <c r="Q36" s="17"/>
      <c r="R36" s="17"/>
      <c r="S36" s="35"/>
      <c r="T36" s="35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33"/>
      <c r="D37" s="2"/>
      <c r="E37" s="3"/>
      <c r="F37" s="3"/>
      <c r="G37" s="36"/>
      <c r="H37" s="17"/>
      <c r="I37" s="31"/>
      <c r="J37" s="17"/>
      <c r="K37" s="17"/>
      <c r="L37" s="17"/>
      <c r="M37" s="17"/>
      <c r="N37" s="17"/>
      <c r="O37" s="17"/>
      <c r="P37" s="17"/>
      <c r="Q37" s="17"/>
      <c r="R37" s="17"/>
      <c r="S37" s="1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37" t="s">
        <v>16</v>
      </c>
      <c r="C38" s="2"/>
      <c r="D38" s="2"/>
      <c r="E38" s="3"/>
      <c r="F38" s="3"/>
      <c r="G38" s="31"/>
      <c r="H38" s="17"/>
      <c r="I38" s="31"/>
      <c r="J38" s="17"/>
      <c r="K38" s="17"/>
      <c r="L38" s="17"/>
      <c r="M38" s="1"/>
      <c r="N38" s="1"/>
      <c r="O38" s="1"/>
      <c r="P38" s="1"/>
      <c r="Q38" s="1"/>
      <c r="R38" s="17"/>
      <c r="S38" s="17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C39" s="2"/>
      <c r="D39" s="2"/>
      <c r="E39" s="3"/>
      <c r="F39" s="3"/>
      <c r="G39" s="31"/>
      <c r="H39" s="17"/>
      <c r="I39" s="31"/>
      <c r="J39" s="17"/>
      <c r="K39" s="17"/>
      <c r="L39" s="17"/>
      <c r="M39" s="1"/>
      <c r="N39" s="1"/>
      <c r="O39" s="1"/>
      <c r="P39" s="1"/>
      <c r="Q39" s="1"/>
      <c r="R39" s="1"/>
      <c r="S39" s="17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31"/>
      <c r="H40" s="17"/>
      <c r="I40" s="31"/>
      <c r="J40" s="17"/>
      <c r="K40" s="17"/>
      <c r="L40" s="17"/>
      <c r="M40" s="1"/>
      <c r="N40" s="1"/>
      <c r="O40" s="1"/>
      <c r="P40" s="1"/>
      <c r="Q40" s="1"/>
      <c r="R40" s="1"/>
      <c r="S40" s="17"/>
      <c r="T40" s="1"/>
      <c r="U40" s="1"/>
      <c r="V40" s="1"/>
      <c r="W40" s="1"/>
      <c r="X40" s="1"/>
      <c r="Y40" s="1"/>
      <c r="Z40" s="1"/>
      <c r="AA40" s="1"/>
    </row>
    <row r="41" spans="1:27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7"/>
      <c r="T41" s="1"/>
      <c r="U41" s="1"/>
      <c r="V41" s="1"/>
      <c r="W41" s="1"/>
      <c r="X41" s="1"/>
      <c r="Y41" s="1"/>
      <c r="Z41" s="1"/>
      <c r="AA41" s="1"/>
    </row>
    <row r="42" spans="1:27" ht="21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7"/>
      <c r="T42" s="1"/>
      <c r="U42" s="1"/>
      <c r="V42" s="1"/>
      <c r="W42" s="1"/>
      <c r="X42" s="1"/>
      <c r="Y42" s="1"/>
      <c r="Z42" s="1"/>
      <c r="AA42" s="1"/>
    </row>
    <row r="43" spans="1:27" ht="21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7"/>
      <c r="T43" s="1"/>
      <c r="U43" s="1"/>
      <c r="V43" s="1"/>
      <c r="W43" s="1"/>
      <c r="X43" s="1"/>
      <c r="Y43" s="1"/>
      <c r="Z43" s="1"/>
      <c r="AA43" s="1"/>
    </row>
    <row r="44" spans="1:27" ht="21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7"/>
      <c r="T44" s="1"/>
      <c r="U44" s="1"/>
      <c r="V44" s="1"/>
      <c r="W44" s="1"/>
      <c r="X44" s="1"/>
      <c r="Y44" s="1"/>
      <c r="Z44" s="1"/>
      <c r="AA44" s="1"/>
    </row>
    <row r="45" spans="1:27" ht="21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7"/>
      <c r="T45" s="1"/>
      <c r="U45" s="1"/>
      <c r="V45" s="1"/>
      <c r="W45" s="1"/>
      <c r="X45" s="1"/>
      <c r="Y45" s="1"/>
      <c r="Z45" s="1"/>
      <c r="AA45" s="1"/>
    </row>
    <row r="46" spans="1:27" ht="21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7"/>
      <c r="T46" s="1"/>
      <c r="U46" s="1"/>
      <c r="V46" s="1"/>
      <c r="W46" s="1"/>
      <c r="X46" s="1"/>
      <c r="Y46" s="1"/>
      <c r="Z46" s="1"/>
      <c r="AA46" s="1"/>
    </row>
    <row r="47" spans="1:27" ht="21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7"/>
      <c r="T47" s="1"/>
      <c r="U47" s="1"/>
      <c r="V47" s="1"/>
      <c r="W47" s="1"/>
      <c r="X47" s="1"/>
      <c r="Y47" s="1"/>
      <c r="Z47" s="1"/>
      <c r="AA47" s="1"/>
    </row>
    <row r="48" spans="1:27" ht="21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7"/>
      <c r="T48" s="1"/>
      <c r="U48" s="1"/>
      <c r="V48" s="1"/>
      <c r="W48" s="1"/>
      <c r="X48" s="1"/>
      <c r="Y48" s="1"/>
      <c r="Z48" s="1"/>
      <c r="AA48" s="1"/>
    </row>
    <row r="49" spans="1:27" ht="21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7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7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7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7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7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>
      <c r="A1002" s="1"/>
      <c r="B1002" s="2"/>
      <c r="C1002" s="2"/>
      <c r="D1002" s="2"/>
      <c r="E1002" s="3"/>
      <c r="F1002" s="3"/>
      <c r="G1002" s="2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.75" customHeight="1">
      <c r="A1003" s="1"/>
      <c r="B1003" s="2"/>
      <c r="C1003" s="2"/>
      <c r="D1003" s="2"/>
      <c r="E1003" s="3"/>
      <c r="F1003" s="3"/>
      <c r="G1003" s="2"/>
      <c r="H1003" s="1"/>
      <c r="I1003" s="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.75" customHeight="1">
      <c r="A1004" s="1"/>
      <c r="B1004" s="2"/>
      <c r="C1004" s="2"/>
      <c r="D1004" s="2"/>
      <c r="E1004" s="3"/>
      <c r="F1004" s="3"/>
      <c r="G1004" s="2"/>
      <c r="H1004" s="1"/>
      <c r="I1004" s="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.75" customHeight="1">
      <c r="A1005" s="1"/>
      <c r="B1005" s="2"/>
      <c r="C1005" s="2"/>
      <c r="D1005" s="2"/>
      <c r="E1005" s="3"/>
      <c r="F1005" s="3"/>
      <c r="G1005" s="2"/>
      <c r="H1005" s="1"/>
      <c r="I1005" s="2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.75" customHeight="1">
      <c r="A1006" s="1"/>
      <c r="B1006" s="2"/>
      <c r="C1006" s="2"/>
      <c r="D1006" s="2"/>
      <c r="E1006" s="3"/>
      <c r="F1006" s="3"/>
      <c r="G1006" s="2"/>
      <c r="H1006" s="1"/>
      <c r="I1006" s="2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.75" customHeight="1">
      <c r="A1007" s="1"/>
      <c r="B1007" s="2"/>
      <c r="C1007" s="2"/>
      <c r="D1007" s="2"/>
      <c r="E1007" s="3"/>
      <c r="F1007" s="3"/>
      <c r="G1007" s="2"/>
      <c r="H1007" s="1"/>
      <c r="I1007" s="2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.75" customHeight="1">
      <c r="A1008" s="1"/>
      <c r="B1008" s="2"/>
      <c r="C1008" s="2"/>
      <c r="D1008" s="2"/>
      <c r="E1008" s="3"/>
      <c r="F1008" s="3"/>
      <c r="G1008" s="2"/>
      <c r="H1008" s="1"/>
      <c r="I1008" s="2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5.75" customHeight="1">
      <c r="A1009" s="1"/>
      <c r="B1009" s="2"/>
      <c r="C1009" s="2"/>
      <c r="D1009" s="2"/>
      <c r="E1009" s="3"/>
      <c r="F1009" s="3"/>
      <c r="G1009" s="2"/>
      <c r="H1009" s="1"/>
      <c r="I1009" s="2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17">
    <mergeCell ref="E19:I20"/>
    <mergeCell ref="N3:O3"/>
    <mergeCell ref="M4:P4"/>
    <mergeCell ref="O9:O10"/>
    <mergeCell ref="P9:P10"/>
    <mergeCell ref="E17:I18"/>
    <mergeCell ref="D1:E1"/>
    <mergeCell ref="B2:J3"/>
    <mergeCell ref="E8:E10"/>
    <mergeCell ref="F8:F10"/>
    <mergeCell ref="Q9:Q10"/>
    <mergeCell ref="G8:G10"/>
    <mergeCell ref="H8:I8"/>
    <mergeCell ref="J8:L8"/>
    <mergeCell ref="M8:N8"/>
    <mergeCell ref="H9:I10"/>
    <mergeCell ref="M9:N10"/>
  </mergeCells>
  <hyperlinks>
    <hyperlink ref="N2" r:id="rId1" xr:uid="{43EE45C9-6B40-4055-A89E-BC74146CBA8E}"/>
    <hyperlink ref="P9:P10" r:id="rId2" display="SEATTLE" xr:uid="{A46D8394-6644-46EA-A438-DB9EFCAC3EDA}"/>
    <hyperlink ref="Q9:Q10" r:id="rId3" display="PORTLAND" xr:uid="{5C4B6123-897B-49D2-8A27-219EE256EA55}"/>
  </hyperlink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MOJ,HKT,OSA,UKB-SEA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winnie szeto</cp:lastModifiedBy>
  <dcterms:created xsi:type="dcterms:W3CDTF">2011-03-15T06:58:11Z</dcterms:created>
  <dcterms:modified xsi:type="dcterms:W3CDTF">2026-09-03T00:13:07Z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